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A5829946-D136-4CFD-B719-C65C66D6BE1B}" xr6:coauthVersionLast="47" xr6:coauthVersionMax="47" xr10:uidLastSave="{00000000-0000-0000-0000-000000000000}"/>
  <bookViews>
    <workbookView xWindow="-120" yWindow="-120" windowWidth="38640" windowHeight="21120" tabRatio="833" xr2:uid="{00000000-000D-0000-FFFF-FFFF00000000}"/>
  </bookViews>
  <sheets>
    <sheet name="Pirmsskolas" sheetId="12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7" i="12" l="1"/>
  <c r="F27" i="12"/>
  <c r="G27" i="12"/>
  <c r="L27" i="12"/>
  <c r="M27" i="12"/>
  <c r="C27" i="12"/>
  <c r="R22" i="12"/>
  <c r="S22" i="12" s="1"/>
  <c r="Q22" i="12"/>
  <c r="P22" i="12"/>
  <c r="O22" i="12"/>
  <c r="N22" i="12"/>
  <c r="R19" i="12"/>
  <c r="S19" i="12" s="1"/>
  <c r="Q19" i="12"/>
  <c r="P19" i="12"/>
  <c r="O19" i="12"/>
  <c r="N19" i="12"/>
  <c r="E16" i="12"/>
  <c r="F16" i="12"/>
  <c r="G16" i="12"/>
  <c r="H16" i="12"/>
  <c r="I16" i="12"/>
  <c r="J16" i="12"/>
  <c r="J27" i="12" s="1"/>
  <c r="K16" i="12"/>
  <c r="K27" i="12" s="1"/>
  <c r="D16" i="12"/>
  <c r="E7" i="12"/>
  <c r="F7" i="12"/>
  <c r="G7" i="12"/>
  <c r="H7" i="12"/>
  <c r="I7" i="12"/>
  <c r="I27" i="12" s="1"/>
  <c r="D7" i="12"/>
  <c r="R23" i="12"/>
  <c r="E27" i="12" l="1"/>
  <c r="H27" i="12"/>
  <c r="D27" i="12"/>
  <c r="N23" i="12"/>
  <c r="O23" i="12"/>
  <c r="P23" i="12"/>
  <c r="Q23" i="12"/>
  <c r="S23" i="12"/>
  <c r="R18" i="12" l="1"/>
  <c r="S18" i="12" s="1"/>
  <c r="Q18" i="12"/>
  <c r="P18" i="12"/>
  <c r="O18" i="12"/>
  <c r="N18" i="12"/>
  <c r="O17" i="12"/>
  <c r="R17" i="12"/>
  <c r="S17" i="12" s="1"/>
  <c r="Q17" i="12"/>
  <c r="N17" i="12"/>
  <c r="P17" i="12"/>
  <c r="R10" i="12"/>
  <c r="S10" i="12" s="1"/>
  <c r="Q10" i="12"/>
  <c r="P10" i="12"/>
  <c r="O10" i="12"/>
  <c r="N10" i="12"/>
  <c r="R9" i="12"/>
  <c r="S9" i="12" s="1"/>
  <c r="Q9" i="12"/>
  <c r="P9" i="12"/>
  <c r="O9" i="12"/>
  <c r="N9" i="12"/>
  <c r="R8" i="12"/>
  <c r="S8" i="12" s="1"/>
  <c r="Q8" i="12"/>
  <c r="P8" i="12"/>
  <c r="O8" i="12"/>
  <c r="N8" i="12"/>
  <c r="R26" i="12"/>
  <c r="S26" i="12" s="1"/>
  <c r="Q26" i="12"/>
  <c r="P26" i="12"/>
  <c r="O26" i="12"/>
  <c r="N26" i="12"/>
  <c r="R25" i="12"/>
  <c r="S25" i="12" s="1"/>
  <c r="Q25" i="12"/>
  <c r="P25" i="12"/>
  <c r="O25" i="12"/>
  <c r="N25" i="12"/>
  <c r="R24" i="12"/>
  <c r="S24" i="12" s="1"/>
  <c r="Q24" i="12"/>
  <c r="P24" i="12"/>
  <c r="O24" i="12"/>
  <c r="N24" i="12"/>
  <c r="R21" i="12"/>
  <c r="S21" i="12" s="1"/>
  <c r="Q21" i="12"/>
  <c r="P21" i="12"/>
  <c r="O21" i="12"/>
  <c r="N21" i="12"/>
  <c r="R20" i="12"/>
  <c r="S20" i="12" s="1"/>
  <c r="Q20" i="12"/>
  <c r="P20" i="12"/>
  <c r="O20" i="12"/>
  <c r="N20" i="12"/>
  <c r="R16" i="12"/>
  <c r="S16" i="12" s="1"/>
  <c r="Q16" i="12"/>
  <c r="P16" i="12"/>
  <c r="O16" i="12"/>
  <c r="N16" i="12"/>
  <c r="R15" i="12"/>
  <c r="S15" i="12" s="1"/>
  <c r="Q15" i="12"/>
  <c r="P15" i="12"/>
  <c r="O15" i="12"/>
  <c r="N15" i="12"/>
  <c r="R14" i="12"/>
  <c r="Q14" i="12"/>
  <c r="P14" i="12"/>
  <c r="O14" i="12"/>
  <c r="N14" i="12"/>
  <c r="R13" i="12"/>
  <c r="S13" i="12" s="1"/>
  <c r="Q13" i="12"/>
  <c r="P13" i="12"/>
  <c r="O13" i="12"/>
  <c r="N13" i="12"/>
  <c r="R12" i="12"/>
  <c r="S12" i="12" s="1"/>
  <c r="Q12" i="12"/>
  <c r="P12" i="12"/>
  <c r="O12" i="12"/>
  <c r="N12" i="12"/>
  <c r="R11" i="12"/>
  <c r="S11" i="12" s="1"/>
  <c r="Q11" i="12"/>
  <c r="P11" i="12"/>
  <c r="O11" i="12"/>
  <c r="N11" i="12"/>
  <c r="R7" i="12"/>
  <c r="S7" i="12" s="1"/>
  <c r="Q7" i="12"/>
  <c r="P7" i="12"/>
  <c r="O7" i="12"/>
  <c r="N7" i="12"/>
  <c r="R6" i="12"/>
  <c r="S6" i="12" s="1"/>
  <c r="Q6" i="12"/>
  <c r="P6" i="12"/>
  <c r="O6" i="12"/>
  <c r="N6" i="12"/>
  <c r="R5" i="12"/>
  <c r="Q5" i="12"/>
  <c r="P5" i="12"/>
  <c r="O5" i="12"/>
  <c r="N5" i="12"/>
  <c r="Q27" i="12" l="1"/>
  <c r="R27" i="12"/>
  <c r="P27" i="12"/>
  <c r="O27" i="12"/>
  <c r="N27" i="12"/>
  <c r="S14" i="12"/>
  <c r="S5" i="12"/>
  <c r="L28" i="12"/>
  <c r="D28" i="12"/>
  <c r="H28" i="12"/>
  <c r="F28" i="12"/>
  <c r="J28" i="12"/>
  <c r="S27" i="12" l="1"/>
  <c r="N28" i="12"/>
  <c r="P28" i="12"/>
</calcChain>
</file>

<file path=xl/sharedStrings.xml><?xml version="1.0" encoding="utf-8"?>
<sst xmlns="http://schemas.openxmlformats.org/spreadsheetml/2006/main" count="63" uniqueCount="50">
  <si>
    <t>Iestāde</t>
  </si>
  <si>
    <t>KOPĀ</t>
  </si>
  <si>
    <t>Nr.p.k.</t>
  </si>
  <si>
    <t>5.</t>
  </si>
  <si>
    <t>2.</t>
  </si>
  <si>
    <t>1.</t>
  </si>
  <si>
    <t>3.</t>
  </si>
  <si>
    <t>4.</t>
  </si>
  <si>
    <t>9.</t>
  </si>
  <si>
    <t>6.</t>
  </si>
  <si>
    <t>Grupu skaits</t>
  </si>
  <si>
    <r>
      <t xml:space="preserve">Bērzaunes pagasta pirmsskolas izglītības iestāde </t>
    </r>
    <r>
      <rPr>
        <b/>
        <sz val="10"/>
        <color indexed="8"/>
        <rFont val="Arial"/>
        <family val="2"/>
        <charset val="186"/>
      </rPr>
      <t>"Vārpiņa"</t>
    </r>
  </si>
  <si>
    <r>
      <t xml:space="preserve">Cesvaines pirmsskolas izglītības iestāde </t>
    </r>
    <r>
      <rPr>
        <b/>
        <sz val="10"/>
        <color indexed="8"/>
        <rFont val="Arial"/>
        <family val="2"/>
        <charset val="186"/>
      </rPr>
      <t>"Brīnumzeme"</t>
    </r>
  </si>
  <si>
    <r>
      <t xml:space="preserve">Ērgļu pirmsskolas izglītības iestāde </t>
    </r>
    <r>
      <rPr>
        <b/>
        <sz val="10"/>
        <color indexed="8"/>
        <rFont val="Arial"/>
        <family val="2"/>
        <charset val="186"/>
      </rPr>
      <t>"Pienenīte"</t>
    </r>
  </si>
  <si>
    <r>
      <t xml:space="preserve">Lubānas pirmsskolas izglītības iestāde </t>
    </r>
    <r>
      <rPr>
        <b/>
        <sz val="10"/>
        <color indexed="8"/>
        <rFont val="Arial"/>
        <family val="2"/>
        <charset val="186"/>
      </rPr>
      <t>"Rūķīši"</t>
    </r>
  </si>
  <si>
    <r>
      <t>Ļaudonas pagasta pirmsskolas izglītības iestāde</t>
    </r>
    <r>
      <rPr>
        <b/>
        <sz val="10"/>
        <color indexed="8"/>
        <rFont val="Arial"/>
        <family val="2"/>
        <charset val="186"/>
      </rPr>
      <t xml:space="preserve"> "Brīnumdārzs"</t>
    </r>
  </si>
  <si>
    <r>
      <t>Madonas pilsētas pirmsskolas izglītības iestāde</t>
    </r>
    <r>
      <rPr>
        <b/>
        <sz val="10"/>
        <color indexed="8"/>
        <rFont val="Arial"/>
        <family val="2"/>
        <charset val="186"/>
      </rPr>
      <t xml:space="preserve"> "Kastanītis"</t>
    </r>
  </si>
  <si>
    <r>
      <t xml:space="preserve">Madonas pilsētas pirmsskolas izglītības iestāde </t>
    </r>
    <r>
      <rPr>
        <b/>
        <sz val="10"/>
        <color indexed="8"/>
        <rFont val="Arial"/>
        <family val="2"/>
        <charset val="186"/>
      </rPr>
      <t>"Priedīte"</t>
    </r>
  </si>
  <si>
    <r>
      <t xml:space="preserve">Madonas pilsētas pirmsskolas izglītības iestāde </t>
    </r>
    <r>
      <rPr>
        <b/>
        <sz val="10"/>
        <color indexed="8"/>
        <rFont val="Arial"/>
        <family val="2"/>
        <charset val="186"/>
      </rPr>
      <t>"Saulīte"</t>
    </r>
  </si>
  <si>
    <r>
      <t xml:space="preserve">Praulienas pagasta pirmsskolas izglītības iestāde </t>
    </r>
    <r>
      <rPr>
        <b/>
        <sz val="10"/>
        <color indexed="8"/>
        <rFont val="Arial"/>
        <family val="2"/>
        <charset val="186"/>
      </rPr>
      <t>"Pasaciņa"</t>
    </r>
  </si>
  <si>
    <r>
      <rPr>
        <b/>
        <sz val="10"/>
        <color indexed="8"/>
        <rFont val="Arial"/>
        <family val="2"/>
        <charset val="186"/>
      </rPr>
      <t xml:space="preserve">Barkavas </t>
    </r>
    <r>
      <rPr>
        <sz val="10"/>
        <color indexed="8"/>
        <rFont val="Arial"/>
        <family val="2"/>
        <charset val="186"/>
      </rPr>
      <t>pamatskola</t>
    </r>
  </si>
  <si>
    <r>
      <rPr>
        <b/>
        <sz val="10"/>
        <color indexed="8"/>
        <rFont val="Arial"/>
        <family val="2"/>
        <charset val="186"/>
      </rPr>
      <t>Degumnieku</t>
    </r>
    <r>
      <rPr>
        <sz val="10"/>
        <color indexed="8"/>
        <rFont val="Arial"/>
        <family val="2"/>
        <charset val="186"/>
      </rPr>
      <t xml:space="preserve"> pamatskola</t>
    </r>
  </si>
  <si>
    <r>
      <rPr>
        <b/>
        <sz val="10"/>
        <color indexed="8"/>
        <rFont val="Arial"/>
        <family val="2"/>
        <charset val="186"/>
      </rPr>
      <t xml:space="preserve">Liezēres </t>
    </r>
    <r>
      <rPr>
        <sz val="10"/>
        <color indexed="8"/>
        <rFont val="Arial"/>
        <family val="2"/>
        <charset val="186"/>
      </rPr>
      <t>pamatskola</t>
    </r>
  </si>
  <si>
    <t>8.</t>
  </si>
  <si>
    <t>7.</t>
  </si>
  <si>
    <t>10.</t>
  </si>
  <si>
    <t>11.</t>
  </si>
  <si>
    <t>12.</t>
  </si>
  <si>
    <t>13.</t>
  </si>
  <si>
    <t>14.</t>
  </si>
  <si>
    <t>15.</t>
  </si>
  <si>
    <t>16.</t>
  </si>
  <si>
    <t>līdz 5 gadu vecumam</t>
  </si>
  <si>
    <t>KOPĀ
(pa vecumiem)</t>
  </si>
  <si>
    <t>5 gadi un vairāk</t>
  </si>
  <si>
    <t>tajā skaitā speciālajās programmās</t>
  </si>
  <si>
    <t>"Pienenīte" (Sausnēja)</t>
  </si>
  <si>
    <t>"Pienenīte" (Vestiena)</t>
  </si>
  <si>
    <t>"Pienenīte" (Ērgļi)</t>
  </si>
  <si>
    <t>"Pasaciņa" (Prauliena)</t>
  </si>
  <si>
    <t>"Pasaciņa" (Mētriena)</t>
  </si>
  <si>
    <r>
      <rPr>
        <b/>
        <sz val="10"/>
        <color indexed="8"/>
        <rFont val="Arial"/>
        <family val="2"/>
        <charset val="186"/>
      </rPr>
      <t>Kalsnavas</t>
    </r>
    <r>
      <rPr>
        <sz val="10"/>
        <color indexed="8"/>
        <rFont val="Arial"/>
        <family val="2"/>
        <charset val="186"/>
      </rPr>
      <t xml:space="preserve"> pamatskola</t>
    </r>
  </si>
  <si>
    <r>
      <t xml:space="preserve">Kusas </t>
    </r>
    <r>
      <rPr>
        <sz val="10"/>
        <color indexed="8"/>
        <rFont val="Arial"/>
        <family val="2"/>
        <charset val="186"/>
      </rPr>
      <t>pamatskola</t>
    </r>
  </si>
  <si>
    <r>
      <rPr>
        <b/>
        <sz val="10"/>
        <color indexed="8"/>
        <rFont val="Arial"/>
        <family val="2"/>
        <charset val="186"/>
      </rPr>
      <t>Dzelzavas Pakalnu</t>
    </r>
    <r>
      <rPr>
        <sz val="10"/>
        <color indexed="8"/>
        <rFont val="Arial"/>
        <family val="2"/>
        <charset val="186"/>
      </rPr>
      <t xml:space="preserve"> pamatskola</t>
    </r>
  </si>
  <si>
    <t>Starpība pret 01.09.2024.</t>
  </si>
  <si>
    <t>01.09.2024.</t>
  </si>
  <si>
    <t>17.</t>
  </si>
  <si>
    <r>
      <rPr>
        <b/>
        <sz val="10"/>
        <color rgb="FF000000"/>
        <rFont val="Arial"/>
        <family val="2"/>
        <charset val="186"/>
      </rPr>
      <t>Dzelzavas</t>
    </r>
    <r>
      <rPr>
        <sz val="10"/>
        <color indexed="8"/>
        <rFont val="Arial"/>
        <family val="2"/>
        <charset val="186"/>
      </rPr>
      <t xml:space="preserve"> pamatskola</t>
    </r>
  </si>
  <si>
    <t>Izglītojamo skaits valsts budžeta mērķdotācijas aprēķināšanai 2025. gada 1. septembrī
Madonas novada pašvaldības izglītības iestāžu pirmsskolas grupās</t>
  </si>
  <si>
    <r>
      <t xml:space="preserve">Varakļānu pirmsskolas izglītības iestāde </t>
    </r>
    <r>
      <rPr>
        <b/>
        <sz val="10"/>
        <color indexed="8"/>
        <rFont val="Arial"/>
        <family val="2"/>
        <charset val="186"/>
      </rPr>
      <t>"Sprīdītis"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</si>
</sst>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0"/>
      <name val="Arial"/>
    </font>
    <font>
      <b/>
      <sz val="11.95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i/>
      <sz val="10"/>
      <name val="Arial"/>
      <family val="2"/>
      <charset val="186"/>
    </font>
    <font>
      <i/>
      <sz val="9"/>
      <color indexed="8"/>
      <name val="Arial"/>
      <family val="2"/>
      <charset val="186"/>
    </font>
    <font>
      <i/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0"/>
      <color rgb="FF00000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 wrapText="1" readingOrder="1"/>
      <protection locked="0"/>
    </xf>
    <xf numFmtId="0" fontId="3" fillId="0" borderId="8" xfId="0" applyFont="1" applyBorder="1" applyAlignment="1" applyProtection="1">
      <alignment horizontal="center" vertical="center" wrapText="1" readingOrder="1"/>
      <protection locked="0"/>
    </xf>
    <xf numFmtId="0" fontId="9" fillId="0" borderId="7" xfId="0" applyFont="1" applyBorder="1" applyAlignment="1" applyProtection="1">
      <alignment vertical="center" wrapText="1" readingOrder="1"/>
      <protection locked="0"/>
    </xf>
    <xf numFmtId="0" fontId="9" fillId="0" borderId="8" xfId="0" applyFont="1" applyBorder="1" applyAlignment="1" applyProtection="1">
      <alignment vertical="center" wrapText="1" readingOrder="1"/>
      <protection locked="0"/>
    </xf>
    <xf numFmtId="0" fontId="8" fillId="0" borderId="3" xfId="0" applyFont="1" applyBorder="1" applyAlignment="1" applyProtection="1">
      <alignment horizontal="center" vertical="center" wrapText="1" readingOrder="1"/>
      <protection locked="0"/>
    </xf>
    <xf numFmtId="0" fontId="0" fillId="5" borderId="3" xfId="0" applyFill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 wrapText="1" readingOrder="1"/>
      <protection locked="0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11" fillId="4" borderId="7" xfId="0" applyFont="1" applyFill="1" applyBorder="1" applyAlignment="1" applyProtection="1">
      <alignment horizontal="right" vertical="center" wrapText="1" readingOrder="1"/>
      <protection locked="0"/>
    </xf>
    <xf numFmtId="0" fontId="12" fillId="0" borderId="7" xfId="0" applyFont="1" applyBorder="1" applyAlignment="1" applyProtection="1">
      <alignment horizontal="center" vertical="center" wrapText="1" readingOrder="1"/>
      <protection locked="0"/>
    </xf>
    <xf numFmtId="0" fontId="12" fillId="0" borderId="1" xfId="0" applyFont="1" applyBorder="1" applyAlignment="1" applyProtection="1">
      <alignment horizontal="center" vertical="center" wrapText="1" readingOrder="1"/>
      <protection locked="0"/>
    </xf>
    <xf numFmtId="0" fontId="12" fillId="0" borderId="2" xfId="0" applyFont="1" applyBorder="1" applyAlignment="1" applyProtection="1">
      <alignment horizontal="center" vertical="center" wrapText="1" readingOrder="1"/>
      <protection locked="0"/>
    </xf>
    <xf numFmtId="0" fontId="10" fillId="6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8" fillId="0" borderId="7" xfId="0" applyFont="1" applyBorder="1" applyAlignment="1" applyProtection="1">
      <alignment vertical="center" wrapText="1" readingOrder="1"/>
      <protection locked="0"/>
    </xf>
    <xf numFmtId="0" fontId="3" fillId="6" borderId="1" xfId="0" applyFont="1" applyFill="1" applyBorder="1" applyAlignment="1" applyProtection="1">
      <alignment horizontal="center" vertical="center" wrapText="1" readingOrder="1"/>
      <protection locked="0"/>
    </xf>
    <xf numFmtId="0" fontId="3" fillId="6" borderId="2" xfId="0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Font="1" applyAlignment="1">
      <alignment vertical="center"/>
    </xf>
    <xf numFmtId="0" fontId="3" fillId="0" borderId="7" xfId="0" applyFont="1" applyBorder="1" applyAlignment="1" applyProtection="1">
      <alignment vertical="center" wrapText="1" readingOrder="1"/>
      <protection locked="0"/>
    </xf>
    <xf numFmtId="0" fontId="0" fillId="0" borderId="3" xfId="0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 readingOrder="1"/>
      <protection locked="0"/>
    </xf>
    <xf numFmtId="0" fontId="2" fillId="0" borderId="9" xfId="0" applyFont="1" applyBorder="1" applyAlignment="1" applyProtection="1">
      <alignment horizontal="center" vertical="center" wrapText="1" readingOrder="1"/>
      <protection locked="0"/>
    </xf>
    <xf numFmtId="0" fontId="2" fillId="0" borderId="5" xfId="0" applyFont="1" applyBorder="1" applyAlignment="1" applyProtection="1">
      <alignment horizontal="center" vertical="center" wrapText="1" readingOrder="1"/>
      <protection locked="0"/>
    </xf>
    <xf numFmtId="0" fontId="5" fillId="0" borderId="3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6" xfId="0" applyFont="1" applyBorder="1" applyAlignment="1" applyProtection="1">
      <alignment horizontal="center" vertical="center" wrapText="1" readingOrder="1"/>
      <protection locked="0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2">
    <cellStyle name="Parasts" xfId="0" builtinId="0"/>
    <cellStyle name="Parasts 2" xfId="1" xr:uid="{00000000-0005-0000-0000-000001000000}"/>
  </cellStyles>
  <dxfs count="0"/>
  <tableStyles count="1" defaultTableStyle="TableStyleMedium2" defaultPivotStyle="PivotStyleLight16">
    <tableStyle name="Invisible" pivot="0" table="0" count="0" xr9:uid="{8CE8B8A2-14AB-4C10-9985-4B9326A4454F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DEAD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49D88-EBBA-4DB8-9F94-1C01931E7FC6}">
  <sheetPr>
    <pageSetUpPr fitToPage="1"/>
  </sheetPr>
  <dimension ref="A1:U28"/>
  <sheetViews>
    <sheetView tabSelected="1" workbookViewId="0">
      <selection activeCell="U20" sqref="U20"/>
    </sheetView>
  </sheetViews>
  <sheetFormatPr defaultRowHeight="12.75" x14ac:dyDescent="0.2"/>
  <cols>
    <col min="1" max="1" width="6.42578125" customWidth="1"/>
    <col min="2" max="2" width="36.42578125" customWidth="1"/>
    <col min="3" max="3" width="7.7109375" customWidth="1"/>
    <col min="4" max="13" width="10.7109375" style="3" customWidth="1"/>
    <col min="14" max="17" width="9.7109375" style="3" customWidth="1"/>
    <col min="18" max="18" width="8.85546875" style="12" customWidth="1"/>
    <col min="19" max="19" width="12.28515625" style="3" customWidth="1"/>
    <col min="20" max="20" width="11.7109375" style="3" bestFit="1" customWidth="1"/>
    <col min="21" max="21" width="24" bestFit="1" customWidth="1"/>
  </cols>
  <sheetData>
    <row r="1" spans="1:21" ht="34.9" customHeight="1" x14ac:dyDescent="0.2">
      <c r="A1" s="42" t="s">
        <v>48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21" ht="18.399999999999999" customHeight="1" x14ac:dyDescent="0.2">
      <c r="A2" s="1"/>
    </row>
    <row r="3" spans="1:21" s="13" customFormat="1" ht="45.75" customHeight="1" x14ac:dyDescent="0.25">
      <c r="A3" s="53" t="s">
        <v>2</v>
      </c>
      <c r="B3" s="43" t="s">
        <v>0</v>
      </c>
      <c r="C3" s="55" t="s">
        <v>10</v>
      </c>
      <c r="D3" s="45">
        <v>1011111</v>
      </c>
      <c r="E3" s="45"/>
      <c r="F3" s="45">
        <v>1015511</v>
      </c>
      <c r="G3" s="45"/>
      <c r="H3" s="45">
        <v>1015611</v>
      </c>
      <c r="I3" s="45"/>
      <c r="J3" s="45">
        <v>1015811</v>
      </c>
      <c r="K3" s="45"/>
      <c r="L3" s="45">
        <v>1015911</v>
      </c>
      <c r="M3" s="45"/>
      <c r="N3" s="47" t="s">
        <v>33</v>
      </c>
      <c r="O3" s="48"/>
      <c r="P3" s="50" t="s">
        <v>35</v>
      </c>
      <c r="Q3" s="51"/>
      <c r="R3" s="52" t="s">
        <v>1</v>
      </c>
      <c r="S3" s="49" t="s">
        <v>44</v>
      </c>
      <c r="T3" s="45" t="s">
        <v>45</v>
      </c>
    </row>
    <row r="4" spans="1:21" ht="51" x14ac:dyDescent="0.2">
      <c r="A4" s="54"/>
      <c r="B4" s="43"/>
      <c r="C4" s="44"/>
      <c r="D4" s="21" t="s">
        <v>32</v>
      </c>
      <c r="E4" s="21" t="s">
        <v>34</v>
      </c>
      <c r="F4" s="21" t="s">
        <v>32</v>
      </c>
      <c r="G4" s="21" t="s">
        <v>34</v>
      </c>
      <c r="H4" s="21" t="s">
        <v>32</v>
      </c>
      <c r="I4" s="21" t="s">
        <v>34</v>
      </c>
      <c r="J4" s="21" t="s">
        <v>32</v>
      </c>
      <c r="K4" s="21" t="s">
        <v>34</v>
      </c>
      <c r="L4" s="21" t="s">
        <v>32</v>
      </c>
      <c r="M4" s="21" t="s">
        <v>34</v>
      </c>
      <c r="N4" s="23" t="s">
        <v>32</v>
      </c>
      <c r="O4" s="23" t="s">
        <v>34</v>
      </c>
      <c r="P4" s="23" t="s">
        <v>32</v>
      </c>
      <c r="Q4" s="23" t="s">
        <v>34</v>
      </c>
      <c r="R4" s="52"/>
      <c r="S4" s="49"/>
      <c r="T4" s="45"/>
    </row>
    <row r="5" spans="1:21" s="2" customFormat="1" ht="30" customHeight="1" x14ac:dyDescent="0.2">
      <c r="A5" s="14" t="s">
        <v>5</v>
      </c>
      <c r="B5" s="19" t="s">
        <v>11</v>
      </c>
      <c r="C5" s="17">
        <v>4</v>
      </c>
      <c r="D5" s="4">
        <v>29</v>
      </c>
      <c r="E5" s="5">
        <v>27</v>
      </c>
      <c r="F5" s="6">
        <v>0</v>
      </c>
      <c r="G5" s="6">
        <v>1</v>
      </c>
      <c r="H5" s="6">
        <v>0</v>
      </c>
      <c r="I5" s="6">
        <v>1</v>
      </c>
      <c r="J5" s="24"/>
      <c r="K5" s="24"/>
      <c r="L5" s="24"/>
      <c r="M5" s="25"/>
      <c r="N5" s="9">
        <f t="shared" ref="N5:O26" si="0">SUM(D5,F5,H5,J5,L5)</f>
        <v>29</v>
      </c>
      <c r="O5" s="9">
        <f t="shared" si="0"/>
        <v>29</v>
      </c>
      <c r="P5" s="8">
        <f t="shared" ref="P5:Q26" si="1">F5+H5+J5+L5</f>
        <v>0</v>
      </c>
      <c r="Q5" s="8">
        <f t="shared" si="1"/>
        <v>2</v>
      </c>
      <c r="R5" s="16">
        <f t="shared" ref="R5:R26" si="2">SUM(D5:M5)</f>
        <v>58</v>
      </c>
      <c r="S5" s="22">
        <f t="shared" ref="S5:S26" si="3">R5-T5</f>
        <v>-7</v>
      </c>
      <c r="T5" s="6">
        <v>65</v>
      </c>
    </row>
    <row r="6" spans="1:21" s="2" customFormat="1" ht="30" customHeight="1" x14ac:dyDescent="0.2">
      <c r="A6" s="14" t="s">
        <v>4</v>
      </c>
      <c r="B6" s="19" t="s">
        <v>12</v>
      </c>
      <c r="C6" s="17">
        <v>5</v>
      </c>
      <c r="D6" s="4">
        <v>51</v>
      </c>
      <c r="E6" s="5">
        <v>32</v>
      </c>
      <c r="F6" s="24"/>
      <c r="G6" s="24"/>
      <c r="H6" s="6">
        <v>3</v>
      </c>
      <c r="I6" s="6">
        <v>2</v>
      </c>
      <c r="J6" s="6">
        <v>0</v>
      </c>
      <c r="K6" s="6">
        <v>0</v>
      </c>
      <c r="L6" s="24"/>
      <c r="M6" s="25"/>
      <c r="N6" s="9">
        <f t="shared" si="0"/>
        <v>54</v>
      </c>
      <c r="O6" s="9">
        <f t="shared" si="0"/>
        <v>34</v>
      </c>
      <c r="P6" s="8">
        <f t="shared" si="1"/>
        <v>3</v>
      </c>
      <c r="Q6" s="8">
        <f t="shared" si="1"/>
        <v>2</v>
      </c>
      <c r="R6" s="16">
        <f t="shared" si="2"/>
        <v>88</v>
      </c>
      <c r="S6" s="22">
        <f t="shared" si="3"/>
        <v>-9</v>
      </c>
      <c r="T6" s="6">
        <v>97</v>
      </c>
    </row>
    <row r="7" spans="1:21" s="2" customFormat="1" ht="30" customHeight="1" x14ac:dyDescent="0.2">
      <c r="A7" s="14" t="s">
        <v>6</v>
      </c>
      <c r="B7" s="19" t="s">
        <v>13</v>
      </c>
      <c r="C7" s="17">
        <v>7</v>
      </c>
      <c r="D7" s="4">
        <f>SUM(D8:D10)</f>
        <v>64</v>
      </c>
      <c r="E7" s="4">
        <f t="shared" ref="E7:I7" si="4">SUM(E8:E10)</f>
        <v>30</v>
      </c>
      <c r="F7" s="4">
        <f t="shared" si="4"/>
        <v>0</v>
      </c>
      <c r="G7" s="4">
        <f t="shared" si="4"/>
        <v>1</v>
      </c>
      <c r="H7" s="4">
        <f t="shared" si="4"/>
        <v>2</v>
      </c>
      <c r="I7" s="4">
        <f t="shared" si="4"/>
        <v>3</v>
      </c>
      <c r="J7" s="24"/>
      <c r="K7" s="24"/>
      <c r="L7" s="24"/>
      <c r="M7" s="25"/>
      <c r="N7" s="9">
        <f t="shared" si="0"/>
        <v>66</v>
      </c>
      <c r="O7" s="9">
        <f t="shared" si="0"/>
        <v>34</v>
      </c>
      <c r="P7" s="8">
        <f t="shared" si="1"/>
        <v>2</v>
      </c>
      <c r="Q7" s="8">
        <f t="shared" si="1"/>
        <v>4</v>
      </c>
      <c r="R7" s="16">
        <f t="shared" si="2"/>
        <v>100</v>
      </c>
      <c r="S7" s="22">
        <f t="shared" si="3"/>
        <v>-3</v>
      </c>
      <c r="T7" s="6">
        <v>103</v>
      </c>
    </row>
    <row r="8" spans="1:21" s="2" customFormat="1" ht="15" customHeight="1" x14ac:dyDescent="0.2">
      <c r="A8" s="14"/>
      <c r="B8" s="26" t="s">
        <v>36</v>
      </c>
      <c r="C8" s="27">
        <v>1</v>
      </c>
      <c r="D8" s="28">
        <v>5</v>
      </c>
      <c r="E8" s="29">
        <v>3</v>
      </c>
      <c r="F8" s="30"/>
      <c r="G8" s="30"/>
      <c r="H8" s="30"/>
      <c r="I8" s="30"/>
      <c r="J8" s="30"/>
      <c r="K8" s="30"/>
      <c r="L8" s="30"/>
      <c r="M8" s="32"/>
      <c r="N8" s="33">
        <f t="shared" ref="N8:N10" si="5">SUM(D8,F8,H8,J8,L8)</f>
        <v>5</v>
      </c>
      <c r="O8" s="33">
        <f t="shared" ref="O8:O10" si="6">SUM(E8,G8,I8,K8,M8)</f>
        <v>3</v>
      </c>
      <c r="P8" s="34">
        <f t="shared" ref="P8:P10" si="7">F8+H8+J8+L8</f>
        <v>0</v>
      </c>
      <c r="Q8" s="34">
        <f t="shared" ref="Q8:Q10" si="8">G8+I8+K8+M8</f>
        <v>0</v>
      </c>
      <c r="R8" s="35">
        <f t="shared" ref="R8:R10" si="9">SUM(D8:M8)</f>
        <v>8</v>
      </c>
      <c r="S8" s="22">
        <f t="shared" si="3"/>
        <v>0</v>
      </c>
      <c r="T8" s="31">
        <v>8</v>
      </c>
    </row>
    <row r="9" spans="1:21" s="2" customFormat="1" ht="15" customHeight="1" x14ac:dyDescent="0.2">
      <c r="A9" s="14"/>
      <c r="B9" s="26" t="s">
        <v>37</v>
      </c>
      <c r="C9" s="27">
        <v>1</v>
      </c>
      <c r="D9" s="28">
        <v>2</v>
      </c>
      <c r="E9" s="29">
        <v>4</v>
      </c>
      <c r="F9" s="30"/>
      <c r="G9" s="30"/>
      <c r="H9" s="31">
        <v>0</v>
      </c>
      <c r="I9" s="31">
        <v>1</v>
      </c>
      <c r="J9" s="30"/>
      <c r="K9" s="30"/>
      <c r="L9" s="30"/>
      <c r="M9" s="32"/>
      <c r="N9" s="33">
        <f t="shared" si="5"/>
        <v>2</v>
      </c>
      <c r="O9" s="33">
        <f t="shared" si="6"/>
        <v>5</v>
      </c>
      <c r="P9" s="34">
        <f t="shared" si="7"/>
        <v>0</v>
      </c>
      <c r="Q9" s="34">
        <f t="shared" si="8"/>
        <v>1</v>
      </c>
      <c r="R9" s="35">
        <f t="shared" si="9"/>
        <v>7</v>
      </c>
      <c r="S9" s="22">
        <f t="shared" si="3"/>
        <v>-6</v>
      </c>
      <c r="T9" s="31">
        <v>13</v>
      </c>
    </row>
    <row r="10" spans="1:21" s="2" customFormat="1" ht="15" customHeight="1" x14ac:dyDescent="0.2">
      <c r="A10" s="14"/>
      <c r="B10" s="26" t="s">
        <v>38</v>
      </c>
      <c r="C10" s="27">
        <v>5</v>
      </c>
      <c r="D10" s="28">
        <v>57</v>
      </c>
      <c r="E10" s="29">
        <v>23</v>
      </c>
      <c r="F10" s="31">
        <v>0</v>
      </c>
      <c r="G10" s="31">
        <v>1</v>
      </c>
      <c r="H10" s="31">
        <v>2</v>
      </c>
      <c r="I10" s="31">
        <v>2</v>
      </c>
      <c r="J10" s="30"/>
      <c r="K10" s="30"/>
      <c r="L10" s="30"/>
      <c r="M10" s="32"/>
      <c r="N10" s="33">
        <f t="shared" si="5"/>
        <v>59</v>
      </c>
      <c r="O10" s="33">
        <f t="shared" si="6"/>
        <v>26</v>
      </c>
      <c r="P10" s="34">
        <f t="shared" si="7"/>
        <v>2</v>
      </c>
      <c r="Q10" s="34">
        <f t="shared" si="8"/>
        <v>3</v>
      </c>
      <c r="R10" s="35">
        <f t="shared" si="9"/>
        <v>85</v>
      </c>
      <c r="S10" s="22">
        <f t="shared" si="3"/>
        <v>3</v>
      </c>
      <c r="T10" s="31">
        <v>82</v>
      </c>
    </row>
    <row r="11" spans="1:21" s="2" customFormat="1" ht="30" customHeight="1" x14ac:dyDescent="0.2">
      <c r="A11" s="14" t="s">
        <v>7</v>
      </c>
      <c r="B11" s="19" t="s">
        <v>14</v>
      </c>
      <c r="C11" s="17">
        <v>4</v>
      </c>
      <c r="D11" s="4">
        <v>47</v>
      </c>
      <c r="E11" s="5">
        <v>16</v>
      </c>
      <c r="F11" s="6">
        <v>1</v>
      </c>
      <c r="G11" s="6">
        <v>0</v>
      </c>
      <c r="H11" s="6">
        <v>1</v>
      </c>
      <c r="I11" s="6">
        <v>4</v>
      </c>
      <c r="J11" s="41">
        <v>1</v>
      </c>
      <c r="K11" s="41">
        <v>0</v>
      </c>
      <c r="L11" s="24"/>
      <c r="M11" s="25"/>
      <c r="N11" s="9">
        <f t="shared" si="0"/>
        <v>50</v>
      </c>
      <c r="O11" s="9">
        <f t="shared" si="0"/>
        <v>20</v>
      </c>
      <c r="P11" s="8">
        <f t="shared" si="1"/>
        <v>3</v>
      </c>
      <c r="Q11" s="8">
        <f t="shared" si="1"/>
        <v>4</v>
      </c>
      <c r="R11" s="16">
        <f t="shared" si="2"/>
        <v>70</v>
      </c>
      <c r="S11" s="22">
        <f t="shared" si="3"/>
        <v>3</v>
      </c>
      <c r="T11" s="6">
        <v>67</v>
      </c>
    </row>
    <row r="12" spans="1:21" s="2" customFormat="1" ht="30" customHeight="1" x14ac:dyDescent="0.2">
      <c r="A12" s="14" t="s">
        <v>3</v>
      </c>
      <c r="B12" s="19" t="s">
        <v>15</v>
      </c>
      <c r="C12" s="17">
        <v>3</v>
      </c>
      <c r="D12" s="4">
        <v>31</v>
      </c>
      <c r="E12" s="5">
        <v>22</v>
      </c>
      <c r="F12" s="6">
        <v>0</v>
      </c>
      <c r="G12" s="6">
        <v>2</v>
      </c>
      <c r="H12" s="6">
        <v>0</v>
      </c>
      <c r="I12" s="6">
        <v>2</v>
      </c>
      <c r="J12" s="6">
        <v>0</v>
      </c>
      <c r="K12" s="6">
        <v>3</v>
      </c>
      <c r="L12" s="24"/>
      <c r="M12" s="25"/>
      <c r="N12" s="9">
        <f t="shared" si="0"/>
        <v>31</v>
      </c>
      <c r="O12" s="9">
        <f t="shared" si="0"/>
        <v>29</v>
      </c>
      <c r="P12" s="8">
        <f t="shared" si="1"/>
        <v>0</v>
      </c>
      <c r="Q12" s="8">
        <f t="shared" si="1"/>
        <v>7</v>
      </c>
      <c r="R12" s="16">
        <f t="shared" si="2"/>
        <v>60</v>
      </c>
      <c r="S12" s="22">
        <f t="shared" si="3"/>
        <v>7</v>
      </c>
      <c r="T12" s="6">
        <v>53</v>
      </c>
    </row>
    <row r="13" spans="1:21" s="2" customFormat="1" ht="30" customHeight="1" x14ac:dyDescent="0.2">
      <c r="A13" s="14" t="s">
        <v>9</v>
      </c>
      <c r="B13" s="19" t="s">
        <v>16</v>
      </c>
      <c r="C13" s="17">
        <v>5</v>
      </c>
      <c r="D13" s="4">
        <v>57</v>
      </c>
      <c r="E13" s="5">
        <v>37</v>
      </c>
      <c r="F13" s="24"/>
      <c r="G13" s="24"/>
      <c r="H13" s="24"/>
      <c r="I13" s="24"/>
      <c r="J13" s="24"/>
      <c r="K13" s="24"/>
      <c r="L13" s="24"/>
      <c r="M13" s="25"/>
      <c r="N13" s="9">
        <f t="shared" si="0"/>
        <v>57</v>
      </c>
      <c r="O13" s="9">
        <f t="shared" si="0"/>
        <v>37</v>
      </c>
      <c r="P13" s="8">
        <f t="shared" si="1"/>
        <v>0</v>
      </c>
      <c r="Q13" s="8">
        <f t="shared" si="1"/>
        <v>0</v>
      </c>
      <c r="R13" s="16">
        <f t="shared" si="2"/>
        <v>94</v>
      </c>
      <c r="S13" s="22">
        <f t="shared" si="3"/>
        <v>9</v>
      </c>
      <c r="T13" s="6">
        <v>85</v>
      </c>
    </row>
    <row r="14" spans="1:21" s="2" customFormat="1" ht="30" customHeight="1" x14ac:dyDescent="0.2">
      <c r="A14" s="14" t="s">
        <v>24</v>
      </c>
      <c r="B14" s="19" t="s">
        <v>17</v>
      </c>
      <c r="C14" s="17">
        <v>9</v>
      </c>
      <c r="D14" s="4">
        <v>97</v>
      </c>
      <c r="E14" s="5">
        <v>60</v>
      </c>
      <c r="F14" s="41">
        <v>0</v>
      </c>
      <c r="G14" s="41">
        <v>2</v>
      </c>
      <c r="H14" s="41">
        <v>0</v>
      </c>
      <c r="I14" s="41">
        <v>3</v>
      </c>
      <c r="J14" s="41">
        <v>2</v>
      </c>
      <c r="K14" s="41">
        <v>2</v>
      </c>
      <c r="L14" s="24"/>
      <c r="M14" s="25"/>
      <c r="N14" s="9">
        <f t="shared" si="0"/>
        <v>99</v>
      </c>
      <c r="O14" s="9">
        <f t="shared" si="0"/>
        <v>67</v>
      </c>
      <c r="P14" s="8">
        <f t="shared" si="1"/>
        <v>2</v>
      </c>
      <c r="Q14" s="8">
        <f t="shared" si="1"/>
        <v>7</v>
      </c>
      <c r="R14" s="16">
        <f t="shared" si="2"/>
        <v>166</v>
      </c>
      <c r="S14" s="22">
        <f t="shared" si="3"/>
        <v>-19</v>
      </c>
      <c r="T14" s="6">
        <v>185</v>
      </c>
    </row>
    <row r="15" spans="1:21" s="2" customFormat="1" ht="30" customHeight="1" x14ac:dyDescent="0.2">
      <c r="A15" s="14" t="s">
        <v>23</v>
      </c>
      <c r="B15" s="19" t="s">
        <v>18</v>
      </c>
      <c r="C15" s="17">
        <v>13</v>
      </c>
      <c r="D15" s="4">
        <v>167</v>
      </c>
      <c r="E15" s="5">
        <v>95</v>
      </c>
      <c r="F15" s="6">
        <v>2</v>
      </c>
      <c r="G15" s="6">
        <v>4</v>
      </c>
      <c r="H15" s="6">
        <v>4</v>
      </c>
      <c r="I15" s="6">
        <v>8</v>
      </c>
      <c r="J15" s="6">
        <v>1</v>
      </c>
      <c r="K15" s="6">
        <v>3</v>
      </c>
      <c r="L15" s="24"/>
      <c r="M15" s="25"/>
      <c r="N15" s="9">
        <f t="shared" si="0"/>
        <v>174</v>
      </c>
      <c r="O15" s="9">
        <f t="shared" si="0"/>
        <v>110</v>
      </c>
      <c r="P15" s="8">
        <f t="shared" si="1"/>
        <v>7</v>
      </c>
      <c r="Q15" s="8">
        <f t="shared" si="1"/>
        <v>15</v>
      </c>
      <c r="R15" s="16">
        <f t="shared" si="2"/>
        <v>284</v>
      </c>
      <c r="S15" s="22">
        <f t="shared" si="3"/>
        <v>-10</v>
      </c>
      <c r="T15" s="6">
        <v>294</v>
      </c>
      <c r="U15" s="39"/>
    </row>
    <row r="16" spans="1:21" s="2" customFormat="1" ht="30" customHeight="1" x14ac:dyDescent="0.2">
      <c r="A16" s="14" t="s">
        <v>8</v>
      </c>
      <c r="B16" s="19" t="s">
        <v>19</v>
      </c>
      <c r="C16" s="17">
        <v>6</v>
      </c>
      <c r="D16" s="4">
        <f>SUM(D17:D18)</f>
        <v>63</v>
      </c>
      <c r="E16" s="4">
        <f t="shared" ref="E16:K16" si="10">SUM(E17:E18)</f>
        <v>43</v>
      </c>
      <c r="F16" s="4">
        <f t="shared" si="10"/>
        <v>0</v>
      </c>
      <c r="G16" s="4">
        <f t="shared" si="10"/>
        <v>2</v>
      </c>
      <c r="H16" s="4">
        <f t="shared" si="10"/>
        <v>1</v>
      </c>
      <c r="I16" s="4">
        <f t="shared" si="10"/>
        <v>1</v>
      </c>
      <c r="J16" s="4">
        <f t="shared" si="10"/>
        <v>0</v>
      </c>
      <c r="K16" s="4">
        <f t="shared" si="10"/>
        <v>5</v>
      </c>
      <c r="L16" s="24"/>
      <c r="M16" s="25"/>
      <c r="N16" s="9">
        <f t="shared" si="0"/>
        <v>64</v>
      </c>
      <c r="O16" s="9">
        <f t="shared" si="0"/>
        <v>51</v>
      </c>
      <c r="P16" s="8">
        <f t="shared" si="1"/>
        <v>1</v>
      </c>
      <c r="Q16" s="8">
        <f t="shared" si="1"/>
        <v>8</v>
      </c>
      <c r="R16" s="16">
        <f t="shared" si="2"/>
        <v>115</v>
      </c>
      <c r="S16" s="22">
        <f t="shared" si="3"/>
        <v>-4</v>
      </c>
      <c r="T16" s="6">
        <v>119</v>
      </c>
      <c r="U16" s="39"/>
    </row>
    <row r="17" spans="1:21" s="2" customFormat="1" ht="15" customHeight="1" x14ac:dyDescent="0.2">
      <c r="A17" s="14"/>
      <c r="B17" s="26" t="s">
        <v>39</v>
      </c>
      <c r="C17" s="27">
        <v>5</v>
      </c>
      <c r="D17" s="28">
        <v>52</v>
      </c>
      <c r="E17" s="29">
        <v>34</v>
      </c>
      <c r="F17" s="31">
        <v>0</v>
      </c>
      <c r="G17" s="31">
        <v>2</v>
      </c>
      <c r="H17" s="31">
        <v>1</v>
      </c>
      <c r="I17" s="31">
        <v>1</v>
      </c>
      <c r="J17" s="31">
        <v>0</v>
      </c>
      <c r="K17" s="31">
        <v>5</v>
      </c>
      <c r="L17" s="30"/>
      <c r="M17" s="32"/>
      <c r="N17" s="33">
        <f t="shared" si="0"/>
        <v>53</v>
      </c>
      <c r="O17" s="33">
        <f t="shared" si="0"/>
        <v>42</v>
      </c>
      <c r="P17" s="34">
        <f t="shared" si="1"/>
        <v>1</v>
      </c>
      <c r="Q17" s="34">
        <f t="shared" si="1"/>
        <v>8</v>
      </c>
      <c r="R17" s="35">
        <f t="shared" si="2"/>
        <v>95</v>
      </c>
      <c r="S17" s="22">
        <f t="shared" si="3"/>
        <v>-5</v>
      </c>
      <c r="T17" s="31">
        <v>100</v>
      </c>
    </row>
    <row r="18" spans="1:21" s="2" customFormat="1" ht="15" customHeight="1" x14ac:dyDescent="0.2">
      <c r="A18" s="14"/>
      <c r="B18" s="26" t="s">
        <v>40</v>
      </c>
      <c r="C18" s="27">
        <v>1</v>
      </c>
      <c r="D18" s="28">
        <v>11</v>
      </c>
      <c r="E18" s="29">
        <v>9</v>
      </c>
      <c r="F18" s="30"/>
      <c r="G18" s="30"/>
      <c r="H18" s="30"/>
      <c r="I18" s="30"/>
      <c r="J18" s="30"/>
      <c r="K18" s="30"/>
      <c r="L18" s="30"/>
      <c r="M18" s="32"/>
      <c r="N18" s="33">
        <f t="shared" ref="N18:N19" si="11">SUM(D18,F18,H18,J18,L18)</f>
        <v>11</v>
      </c>
      <c r="O18" s="33">
        <f t="shared" ref="O18:O19" si="12">SUM(E18,G18,I18,K18,M18)</f>
        <v>9</v>
      </c>
      <c r="P18" s="34">
        <f t="shared" ref="P18:P19" si="13">F18+H18+J18+L18</f>
        <v>0</v>
      </c>
      <c r="Q18" s="34">
        <f t="shared" ref="Q18:Q19" si="14">G18+I18+K18+M18</f>
        <v>0</v>
      </c>
      <c r="R18" s="35">
        <f t="shared" ref="R18:R19" si="15">SUM(D18:M18)</f>
        <v>20</v>
      </c>
      <c r="S18" s="22">
        <f t="shared" si="3"/>
        <v>1</v>
      </c>
      <c r="T18" s="31">
        <v>19</v>
      </c>
    </row>
    <row r="19" spans="1:21" s="2" customFormat="1" ht="25.5" x14ac:dyDescent="0.2">
      <c r="A19" s="14" t="s">
        <v>25</v>
      </c>
      <c r="B19" s="40" t="s">
        <v>49</v>
      </c>
      <c r="C19" s="17">
        <v>5</v>
      </c>
      <c r="D19" s="4">
        <v>64</v>
      </c>
      <c r="E19" s="5">
        <v>43</v>
      </c>
      <c r="F19" s="6">
        <v>1</v>
      </c>
      <c r="G19" s="6">
        <v>1</v>
      </c>
      <c r="H19" s="6">
        <v>0</v>
      </c>
      <c r="I19" s="6">
        <v>1</v>
      </c>
      <c r="J19" s="24"/>
      <c r="K19" s="24"/>
      <c r="L19" s="24"/>
      <c r="M19" s="25"/>
      <c r="N19" s="9">
        <f t="shared" si="11"/>
        <v>65</v>
      </c>
      <c r="O19" s="9">
        <f t="shared" si="12"/>
        <v>45</v>
      </c>
      <c r="P19" s="8">
        <f t="shared" si="13"/>
        <v>1</v>
      </c>
      <c r="Q19" s="8">
        <f t="shared" si="14"/>
        <v>2</v>
      </c>
      <c r="R19" s="16">
        <f t="shared" si="15"/>
        <v>110</v>
      </c>
      <c r="S19" s="22">
        <f t="shared" ref="S19" si="16">R19-T19</f>
        <v>4</v>
      </c>
      <c r="T19" s="6">
        <v>106</v>
      </c>
    </row>
    <row r="20" spans="1:21" s="2" customFormat="1" ht="30" customHeight="1" x14ac:dyDescent="0.2">
      <c r="A20" s="14" t="s">
        <v>26</v>
      </c>
      <c r="B20" s="19" t="s">
        <v>20</v>
      </c>
      <c r="C20" s="17">
        <v>3</v>
      </c>
      <c r="D20" s="4">
        <v>33</v>
      </c>
      <c r="E20" s="5">
        <v>21</v>
      </c>
      <c r="F20" s="24"/>
      <c r="G20" s="24"/>
      <c r="H20" s="24"/>
      <c r="I20" s="24"/>
      <c r="J20" s="24"/>
      <c r="K20" s="24"/>
      <c r="L20" s="24"/>
      <c r="M20" s="25"/>
      <c r="N20" s="9">
        <f t="shared" si="0"/>
        <v>33</v>
      </c>
      <c r="O20" s="9">
        <f t="shared" si="0"/>
        <v>21</v>
      </c>
      <c r="P20" s="8">
        <f t="shared" si="1"/>
        <v>0</v>
      </c>
      <c r="Q20" s="8">
        <f t="shared" si="1"/>
        <v>0</v>
      </c>
      <c r="R20" s="16">
        <f t="shared" si="2"/>
        <v>54</v>
      </c>
      <c r="S20" s="22">
        <f t="shared" si="3"/>
        <v>-7</v>
      </c>
      <c r="T20" s="6">
        <v>61</v>
      </c>
    </row>
    <row r="21" spans="1:21" s="2" customFormat="1" ht="30" customHeight="1" x14ac:dyDescent="0.2">
      <c r="A21" s="14" t="s">
        <v>27</v>
      </c>
      <c r="B21" s="19" t="s">
        <v>21</v>
      </c>
      <c r="C21" s="17">
        <v>1</v>
      </c>
      <c r="D21" s="4">
        <v>12</v>
      </c>
      <c r="E21" s="5">
        <v>7</v>
      </c>
      <c r="F21" s="24"/>
      <c r="G21" s="24"/>
      <c r="H21" s="24"/>
      <c r="I21" s="24"/>
      <c r="J21" s="24"/>
      <c r="K21" s="24"/>
      <c r="L21" s="24"/>
      <c r="M21" s="25"/>
      <c r="N21" s="9">
        <f t="shared" si="0"/>
        <v>12</v>
      </c>
      <c r="O21" s="9">
        <f t="shared" si="0"/>
        <v>7</v>
      </c>
      <c r="P21" s="8">
        <f t="shared" si="1"/>
        <v>0</v>
      </c>
      <c r="Q21" s="8">
        <f t="shared" si="1"/>
        <v>0</v>
      </c>
      <c r="R21" s="16">
        <f t="shared" si="2"/>
        <v>19</v>
      </c>
      <c r="S21" s="22">
        <f t="shared" si="3"/>
        <v>2</v>
      </c>
      <c r="T21" s="6">
        <v>17</v>
      </c>
    </row>
    <row r="22" spans="1:21" s="2" customFormat="1" ht="30" customHeight="1" x14ac:dyDescent="0.2">
      <c r="A22" s="14" t="s">
        <v>28</v>
      </c>
      <c r="B22" s="40" t="s">
        <v>47</v>
      </c>
      <c r="C22" s="17">
        <v>2</v>
      </c>
      <c r="D22" s="4">
        <v>18</v>
      </c>
      <c r="E22" s="5">
        <v>21</v>
      </c>
      <c r="F22" s="6">
        <v>0</v>
      </c>
      <c r="G22" s="6">
        <v>1</v>
      </c>
      <c r="H22" s="24"/>
      <c r="I22" s="24"/>
      <c r="J22" s="24"/>
      <c r="K22" s="24"/>
      <c r="L22" s="24"/>
      <c r="M22" s="25"/>
      <c r="N22" s="9">
        <f t="shared" ref="N22" si="17">SUM(D22,F22,H22,J22,L22)</f>
        <v>18</v>
      </c>
      <c r="O22" s="9">
        <f t="shared" ref="O22" si="18">SUM(E22,G22,I22,K22,M22)</f>
        <v>22</v>
      </c>
      <c r="P22" s="8">
        <f t="shared" ref="P22" si="19">F22+H22+J22+L22</f>
        <v>0</v>
      </c>
      <c r="Q22" s="8">
        <f t="shared" ref="Q22" si="20">G22+I22+K22+M22</f>
        <v>1</v>
      </c>
      <c r="R22" s="16">
        <f t="shared" ref="R22" si="21">SUM(D22:M22)</f>
        <v>40</v>
      </c>
      <c r="S22" s="22">
        <f t="shared" ref="S22" si="22">R22-T22</f>
        <v>0</v>
      </c>
      <c r="T22" s="6">
        <v>40</v>
      </c>
    </row>
    <row r="23" spans="1:21" s="2" customFormat="1" ht="30" customHeight="1" x14ac:dyDescent="0.2">
      <c r="A23" s="14" t="s">
        <v>29</v>
      </c>
      <c r="B23" s="19" t="s">
        <v>41</v>
      </c>
      <c r="C23" s="17">
        <v>3</v>
      </c>
      <c r="D23" s="4">
        <v>34</v>
      </c>
      <c r="E23" s="5">
        <v>15</v>
      </c>
      <c r="F23" s="24"/>
      <c r="G23" s="24"/>
      <c r="H23" s="41">
        <v>0</v>
      </c>
      <c r="I23" s="41">
        <v>1</v>
      </c>
      <c r="J23" s="24"/>
      <c r="K23" s="24"/>
      <c r="L23" s="24"/>
      <c r="M23" s="25"/>
      <c r="N23" s="9">
        <f t="shared" ref="N23" si="23">SUM(D23,F23,H23,J23,L23)</f>
        <v>34</v>
      </c>
      <c r="O23" s="9">
        <f t="shared" ref="O23" si="24">SUM(E23,G23,I23,K23,M23)</f>
        <v>16</v>
      </c>
      <c r="P23" s="8">
        <f t="shared" ref="P23" si="25">F23+H23+J23+L23</f>
        <v>0</v>
      </c>
      <c r="Q23" s="8">
        <f t="shared" ref="Q23" si="26">G23+I23+K23+M23</f>
        <v>1</v>
      </c>
      <c r="R23" s="16">
        <f t="shared" si="2"/>
        <v>50</v>
      </c>
      <c r="S23" s="22">
        <f t="shared" ref="S23" si="27">R23-T23</f>
        <v>-2</v>
      </c>
      <c r="T23" s="6">
        <v>52</v>
      </c>
    </row>
    <row r="24" spans="1:21" s="2" customFormat="1" ht="30" customHeight="1" x14ac:dyDescent="0.2">
      <c r="A24" s="14" t="s">
        <v>30</v>
      </c>
      <c r="B24" s="36" t="s">
        <v>42</v>
      </c>
      <c r="C24" s="17">
        <v>2</v>
      </c>
      <c r="D24" s="4">
        <v>16</v>
      </c>
      <c r="E24" s="5">
        <v>16</v>
      </c>
      <c r="F24" s="24"/>
      <c r="G24" s="24"/>
      <c r="H24" s="24"/>
      <c r="I24" s="24"/>
      <c r="J24" s="24"/>
      <c r="K24" s="24"/>
      <c r="L24" s="24"/>
      <c r="M24" s="25"/>
      <c r="N24" s="9">
        <f t="shared" si="0"/>
        <v>16</v>
      </c>
      <c r="O24" s="9">
        <f t="shared" si="0"/>
        <v>16</v>
      </c>
      <c r="P24" s="8">
        <f t="shared" si="1"/>
        <v>0</v>
      </c>
      <c r="Q24" s="8">
        <f t="shared" si="1"/>
        <v>0</v>
      </c>
      <c r="R24" s="16">
        <f t="shared" si="2"/>
        <v>32</v>
      </c>
      <c r="S24" s="22">
        <f t="shared" si="3"/>
        <v>-3</v>
      </c>
      <c r="T24" s="6">
        <v>35</v>
      </c>
    </row>
    <row r="25" spans="1:21" s="2" customFormat="1" ht="30" customHeight="1" x14ac:dyDescent="0.2">
      <c r="A25" s="14" t="s">
        <v>31</v>
      </c>
      <c r="B25" s="19" t="s">
        <v>22</v>
      </c>
      <c r="C25" s="17">
        <v>2</v>
      </c>
      <c r="D25" s="4">
        <v>17</v>
      </c>
      <c r="E25" s="5">
        <v>12</v>
      </c>
      <c r="F25" s="24"/>
      <c r="G25" s="24"/>
      <c r="H25" s="41">
        <v>1</v>
      </c>
      <c r="I25" s="41">
        <v>0</v>
      </c>
      <c r="J25" s="24"/>
      <c r="K25" s="24"/>
      <c r="L25" s="24"/>
      <c r="M25" s="25"/>
      <c r="N25" s="9">
        <f t="shared" si="0"/>
        <v>18</v>
      </c>
      <c r="O25" s="9">
        <f t="shared" si="0"/>
        <v>12</v>
      </c>
      <c r="P25" s="8">
        <f t="shared" si="1"/>
        <v>1</v>
      </c>
      <c r="Q25" s="8">
        <f t="shared" si="1"/>
        <v>0</v>
      </c>
      <c r="R25" s="16">
        <f t="shared" si="2"/>
        <v>30</v>
      </c>
      <c r="S25" s="22">
        <f t="shared" si="3"/>
        <v>-2</v>
      </c>
      <c r="T25" s="6">
        <v>32</v>
      </c>
      <c r="U25" s="39"/>
    </row>
    <row r="26" spans="1:21" s="2" customFormat="1" ht="30" customHeight="1" x14ac:dyDescent="0.2">
      <c r="A26" s="15" t="s">
        <v>46</v>
      </c>
      <c r="B26" s="20" t="s">
        <v>43</v>
      </c>
      <c r="C26" s="18">
        <v>1</v>
      </c>
      <c r="D26" s="37"/>
      <c r="E26" s="38"/>
      <c r="F26" s="24"/>
      <c r="G26" s="24"/>
      <c r="H26" s="6">
        <v>0</v>
      </c>
      <c r="I26" s="6">
        <v>3</v>
      </c>
      <c r="J26" s="6">
        <v>1</v>
      </c>
      <c r="K26" s="6">
        <v>4</v>
      </c>
      <c r="L26" s="6">
        <v>0</v>
      </c>
      <c r="M26" s="7">
        <v>1</v>
      </c>
      <c r="N26" s="9">
        <f t="shared" si="0"/>
        <v>1</v>
      </c>
      <c r="O26" s="9">
        <f t="shared" si="0"/>
        <v>8</v>
      </c>
      <c r="P26" s="8">
        <f t="shared" si="1"/>
        <v>1</v>
      </c>
      <c r="Q26" s="8">
        <f t="shared" si="1"/>
        <v>8</v>
      </c>
      <c r="R26" s="16">
        <f t="shared" si="2"/>
        <v>9</v>
      </c>
      <c r="S26" s="22">
        <f t="shared" si="3"/>
        <v>-2</v>
      </c>
      <c r="T26" s="6">
        <v>11</v>
      </c>
    </row>
    <row r="27" spans="1:21" s="10" customFormat="1" ht="30" customHeight="1" x14ac:dyDescent="0.2">
      <c r="A27" s="46" t="s">
        <v>1</v>
      </c>
      <c r="B27" s="46"/>
      <c r="C27" s="56">
        <f>C5+C6+C7+C11+C12+C13+C14+C15+C16+C19+C20+C21+C22+C23+C24+C25+C26</f>
        <v>75</v>
      </c>
      <c r="D27" s="11">
        <f>D5+D6+D7+D11+D12+D13+D14+D15+D16+D19+D20+D21+D22+D23+D24+D25+D26</f>
        <v>800</v>
      </c>
      <c r="E27" s="11">
        <f t="shared" ref="E27:Q27" si="28">E5+E6+E7+E11+E12+E13+E14+E15+E16+E19+E20+E21+E22+E23+E24+E25+E26</f>
        <v>497</v>
      </c>
      <c r="F27" s="11">
        <f t="shared" si="28"/>
        <v>4</v>
      </c>
      <c r="G27" s="11">
        <f t="shared" si="28"/>
        <v>14</v>
      </c>
      <c r="H27" s="11">
        <f t="shared" si="28"/>
        <v>12</v>
      </c>
      <c r="I27" s="11">
        <f t="shared" si="28"/>
        <v>29</v>
      </c>
      <c r="J27" s="11">
        <f t="shared" si="28"/>
        <v>5</v>
      </c>
      <c r="K27" s="11">
        <f t="shared" si="28"/>
        <v>17</v>
      </c>
      <c r="L27" s="11">
        <f t="shared" si="28"/>
        <v>0</v>
      </c>
      <c r="M27" s="11">
        <f t="shared" si="28"/>
        <v>1</v>
      </c>
      <c r="N27" s="11">
        <f t="shared" si="28"/>
        <v>821</v>
      </c>
      <c r="O27" s="11">
        <f t="shared" si="28"/>
        <v>558</v>
      </c>
      <c r="P27" s="11">
        <f t="shared" si="28"/>
        <v>21</v>
      </c>
      <c r="Q27" s="11">
        <f t="shared" si="28"/>
        <v>61</v>
      </c>
      <c r="R27" s="58">
        <f>R5+R6+R7+R11+R12+R13+R14+R15+R16+R19+R20+R21+R22+R23+R24+R25+R26</f>
        <v>1379</v>
      </c>
      <c r="S27" s="60">
        <f t="shared" ref="S27:T27" si="29">S5+S6+S7+S11+S12+S13+S14+S15+S16+S19+S20+S21+S22+S23+S24+S25+S26</f>
        <v>-43</v>
      </c>
      <c r="T27" s="62">
        <f t="shared" si="29"/>
        <v>1422</v>
      </c>
    </row>
    <row r="28" spans="1:21" s="10" customFormat="1" ht="30" customHeight="1" x14ac:dyDescent="0.2">
      <c r="A28" s="46"/>
      <c r="B28" s="46"/>
      <c r="C28" s="57"/>
      <c r="D28" s="46">
        <f>SUM(D27:E27)</f>
        <v>1297</v>
      </c>
      <c r="E28" s="46"/>
      <c r="F28" s="46">
        <f>SUM(F27:G27)</f>
        <v>18</v>
      </c>
      <c r="G28" s="46"/>
      <c r="H28" s="46">
        <f>SUM(H27:I27)</f>
        <v>41</v>
      </c>
      <c r="I28" s="46"/>
      <c r="J28" s="46">
        <f>SUM(J27:K27)</f>
        <v>22</v>
      </c>
      <c r="K28" s="46"/>
      <c r="L28" s="46">
        <f>SUM(L27:M27)</f>
        <v>1</v>
      </c>
      <c r="M28" s="46"/>
      <c r="N28" s="46">
        <f>SUM(N27:O27)</f>
        <v>1379</v>
      </c>
      <c r="O28" s="46"/>
      <c r="P28" s="46">
        <f>SUM(P27:Q27)</f>
        <v>82</v>
      </c>
      <c r="Q28" s="46"/>
      <c r="R28" s="59"/>
      <c r="S28" s="61"/>
      <c r="T28" s="63"/>
    </row>
  </sheetData>
  <mergeCells count="26">
    <mergeCell ref="A1:R1"/>
    <mergeCell ref="A3:A4"/>
    <mergeCell ref="B3:B4"/>
    <mergeCell ref="C3:C4"/>
    <mergeCell ref="D3:E3"/>
    <mergeCell ref="F3:G3"/>
    <mergeCell ref="H3:I3"/>
    <mergeCell ref="J3:K3"/>
    <mergeCell ref="L3:M3"/>
    <mergeCell ref="N3:O3"/>
    <mergeCell ref="P3:Q3"/>
    <mergeCell ref="R3:R4"/>
    <mergeCell ref="A27:B28"/>
    <mergeCell ref="C27:C28"/>
    <mergeCell ref="R27:R28"/>
    <mergeCell ref="S27:S28"/>
    <mergeCell ref="T27:T28"/>
    <mergeCell ref="D28:E28"/>
    <mergeCell ref="P28:Q28"/>
    <mergeCell ref="S3:S4"/>
    <mergeCell ref="T3:T4"/>
    <mergeCell ref="F28:G28"/>
    <mergeCell ref="H28:I28"/>
    <mergeCell ref="J28:K28"/>
    <mergeCell ref="L28:M28"/>
    <mergeCell ref="N28:O28"/>
  </mergeCells>
  <pageMargins left="0.25" right="0.25" top="0.75" bottom="0.75" header="0.3" footer="0.3"/>
  <pageSetup paperSize="9" scale="55" orientation="landscape" r:id="rId1"/>
  <ignoredErrors>
    <ignoredError sqref="R5:R6 R23:R26 R7:R17 R20:R21 R19 R22" formulaRange="1"/>
    <ignoredError sqref="R18" formula="1" formulaRange="1"/>
    <ignoredError sqref="J16:K16" unlockedFormula="1"/>
    <ignoredError sqref="D7:I7 D16:E16 F16:I16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Pirmsskolas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2021-09-04T18:09:33Z</dcterms:created>
  <dcterms:modified xsi:type="dcterms:W3CDTF">2025-09-10T12:17:40Z</dcterms:modified>
</cp:coreProperties>
</file>