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LindaV\Desktop\13.10.2022. ārkārtas domes sēde\"/>
    </mc:Choice>
  </mc:AlternateContent>
  <xr:revisionPtr revIDLastSave="0" documentId="13_ncr:1_{AF4791CF-C6FC-4B13-8434-E9074C051FCF}" xr6:coauthVersionLast="47" xr6:coauthVersionMax="47" xr10:uidLastSave="{00000000-0000-0000-0000-000000000000}"/>
  <bookViews>
    <workbookView xWindow="-120" yWindow="-120" windowWidth="29040" windowHeight="15840" xr2:uid="{00000000-000D-0000-FFFF-FFFF00000000}"/>
  </bookViews>
  <sheets>
    <sheet name="Lapa1" sheetId="1" r:id="rId1"/>
  </sheets>
  <definedNames>
    <definedName name="_xlnm._FilterDatabase" localSheetId="0" hidden="1">Lapa1!$A$1:$L$105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82" i="1" l="1"/>
  <c r="D82" i="1"/>
  <c r="F82" i="1" s="1"/>
  <c r="D26" i="1" l="1"/>
  <c r="F26" i="1" s="1"/>
  <c r="F16" i="1"/>
  <c r="E60" i="1" l="1"/>
  <c r="E57" i="1"/>
  <c r="D74" i="1" l="1"/>
  <c r="E74" i="1"/>
  <c r="F74" i="1"/>
  <c r="G74" i="1"/>
  <c r="H74" i="1"/>
  <c r="C74" i="1"/>
  <c r="D92" i="1"/>
  <c r="E92" i="1"/>
  <c r="F92" i="1"/>
  <c r="G92" i="1"/>
  <c r="H92" i="1"/>
  <c r="D103" i="1"/>
  <c r="E103" i="1"/>
  <c r="F103" i="1"/>
  <c r="G103" i="1"/>
  <c r="H103" i="1"/>
  <c r="C103" i="1"/>
  <c r="D66" i="1"/>
  <c r="E66" i="1"/>
  <c r="F66" i="1"/>
  <c r="G66" i="1"/>
  <c r="H66" i="1"/>
  <c r="C66" i="1"/>
  <c r="D56" i="1"/>
  <c r="F56" i="1"/>
  <c r="G56" i="1"/>
  <c r="H56" i="1"/>
  <c r="C56" i="1"/>
  <c r="D32" i="1"/>
  <c r="E32" i="1"/>
  <c r="F32" i="1"/>
  <c r="G32" i="1"/>
  <c r="H32" i="1"/>
  <c r="C32" i="1"/>
  <c r="D18" i="1"/>
  <c r="E18" i="1"/>
  <c r="F18" i="1"/>
  <c r="G18" i="1"/>
  <c r="H18" i="1"/>
  <c r="C18" i="1"/>
  <c r="D4" i="1"/>
  <c r="E4" i="1"/>
  <c r="F4" i="1"/>
  <c r="G4" i="1"/>
  <c r="H4" i="1"/>
  <c r="E58" i="1"/>
  <c r="E56" i="1" s="1"/>
  <c r="E55" i="1" l="1"/>
  <c r="G73" i="1"/>
  <c r="C55" i="1"/>
  <c r="H73" i="1"/>
  <c r="D73" i="1"/>
  <c r="F73" i="1"/>
  <c r="E73" i="1"/>
  <c r="H3" i="1"/>
  <c r="D3" i="1"/>
  <c r="F3" i="1"/>
  <c r="E3" i="1"/>
  <c r="G3" i="1"/>
  <c r="F55" i="1"/>
  <c r="H55" i="1"/>
  <c r="D55" i="1"/>
  <c r="G55" i="1"/>
  <c r="C5" i="1"/>
  <c r="C4" i="1" s="1"/>
  <c r="C3" i="1" s="1"/>
  <c r="C102" i="1"/>
  <c r="C101" i="1"/>
  <c r="C92" i="1" s="1"/>
  <c r="C73" i="1" s="1"/>
</calcChain>
</file>

<file path=xl/sharedStrings.xml><?xml version="1.0" encoding="utf-8"?>
<sst xmlns="http://schemas.openxmlformats.org/spreadsheetml/2006/main" count="464" uniqueCount="339">
  <si>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</si>
  <si>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</si>
  <si>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</si>
  <si>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</si>
  <si>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</si>
  <si>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</si>
  <si>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</si>
  <si>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</si>
  <si>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</si>
  <si>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</si>
  <si>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</si>
  <si>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</si>
  <si>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</si>
  <si>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</si>
  <si>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Ļaudonas vidusskolas energoefektivitātes projekts</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</si>
  <si>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</si>
  <si>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</si>
  <si>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</si>
  <si>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</si>
  <si>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</si>
  <si>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</si>
  <si>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</si>
  <si>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</si>
  <si>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</si>
  <si>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</si>
  <si>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</si>
  <si>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</si>
  <si>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</si>
  <si>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</si>
  <si>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</si>
  <si>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</si>
  <si>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</si>
  <si>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</si>
  <si>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</si>
  <si>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</si>
  <si>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</si>
  <si>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</si>
  <si>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</si>
  <si>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</si>
  <si>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</si>
  <si>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</si>
  <si>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</si>
  <si>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</si>
  <si>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</si>
  <si>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</si>
  <si>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</si>
  <si>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</si>
  <si>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</si>
  <si>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Lifta izbūve sociālās aprūpes centrā “Kastaņas”</t>
  </si>
  <si>
    <t>Izbūvēts lifts sociālās aprūpes centra “Kastaņas” ēkai, Sausnējas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</si>
  <si>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</si>
  <si>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</si>
  <si>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</si>
  <si>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</si>
  <si>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</si>
  <si>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Jaunas ģimenes ārsta prakses vietas izveide Cesvainē</t>
  </si>
  <si>
    <t>Izveidota jauna ģimenes ārsta prakses vieta Cesvainē; palielinājies veselības pakalpojumu sniedzēju skaits, pakalpojumu pieejamība.</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</si>
  <si>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</si>
  <si>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</si>
  <si>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</si>
  <si>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</si>
  <si>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</si>
  <si>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</si>
  <si>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Ēkas (Meža ielā 5, Mārcienā) jumta un 1/3 ēkas daļas renovācija, ēkas, energoefektivitātes uzlabošana. Siltumtrases pieslēgums.</t>
  </si>
  <si>
    <t>VTP 1.3. Aktīvas sabiedrības veidošana</t>
  </si>
  <si>
    <t>RV 1.3.1.</t>
  </si>
  <si>
    <t>Madonas novadpētniecības un mākslas muzeja energoefektivitātes uzlabošana krājumu ēkā</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</si>
  <si>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</si>
  <si>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</si>
  <si>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</si>
  <si>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</si>
  <si>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</si>
  <si>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</si>
  <si>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</si>
  <si>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</si>
  <si>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</si>
  <si>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</si>
  <si>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</si>
  <si>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</si>
  <si>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</si>
  <si>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</si>
  <si>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</si>
  <si>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Degumnieku tautas nama ēkas siltināšana un telpu vienkāršotā pārbūve</t>
  </si>
  <si>
    <t>Lubānas pilsētas kultūras nama paplašināšana</t>
  </si>
  <si>
    <t>Izbūvēta kultūras nama ēkas (Tilta iela 14, Lubānā) piebūve 120 m2 platībā kultūras nama vajadzībām.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</si>
  <si>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</si>
  <si>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</si>
  <si>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</si>
  <si>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</si>
  <si>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</si>
  <si>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</si>
  <si>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</si>
  <si>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Privātās publiskās partnerības projekts.</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</si>
  <si>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</si>
  <si>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</si>
  <si>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</si>
  <si>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</si>
  <si>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</si>
  <si>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</si>
  <si>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</si>
  <si>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</si>
  <si>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</si>
  <si>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</si>
  <si>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</si>
  <si>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</si>
  <si>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</si>
  <si>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Būvdarbi - komunikāciju, gājēju celiņu, skatu platformu, ūdenstilpnes krastu un vides klases izbūve (1., 2. kārta).</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</si>
  <si>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</si>
  <si>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</si>
  <si>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</si>
  <si>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</si>
  <si>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</si>
  <si>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</si>
  <si>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</si>
  <si>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</si>
  <si>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</si>
  <si>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</si>
  <si>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</si>
  <si>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</si>
  <si>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</si>
  <si>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</si>
  <si>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</si>
  <si>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</si>
  <si>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</si>
  <si>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</si>
  <si>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</si>
  <si>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</si>
  <si>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Automātiskā ugunsgrēka atklāšanas un trauksmes signalizācijas projektēšana un izbūve administrācijai ēkai Saieta laukumā 1, Madonā</t>
  </si>
  <si>
    <t>Izstrādāts būvprojekts un izbūvēta automātiskā ugunsgrēka atklāšanas un trauksmes signalizācija administrācijas ēkai Saieta laukumā 1, Madonā.</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</si>
  <si>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</si>
  <si>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</si>
  <si>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</si>
  <si>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</si>
  <si>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</si>
  <si>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</si>
  <si>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</si>
  <si>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</si>
  <si>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</si>
  <si>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</si>
  <si>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</si>
  <si>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</si>
  <si>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</si>
  <si>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</si>
  <si>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</si>
  <si>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</si>
  <si>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Gājēju celiņa izbūve Melioratoru ielā, Kusā</t>
  </si>
  <si>
    <t>Gājēju celiņa izbūve Melioratoru ielā, Kusā (1.5m platumā, 400m garumā), ceļa seguma maiņa.</t>
  </si>
  <si>
    <t>Aronas pagasta pārvalde</t>
  </si>
  <si>
    <t>RV 3.1.1.
RV 3.1.2.</t>
  </si>
  <si>
    <t>RV 3.1.1.</t>
  </si>
  <si>
    <t>Gājēju celiņa izbūve, Praulienas ciemā</t>
  </si>
  <si>
    <t>Gājēju celiņa izbūve Praulienā no skolas uz PII, no Centra ielas uz PII (būvprojekts, labiekārtošana).</t>
  </si>
  <si>
    <t>Rūpniecības ielas Madonā (posmā no Augu ielas līdz dzelzceļa pārbrauktuvei) atjaunošana un būvuzraudzība</t>
  </si>
  <si>
    <t>Atjaunots Rūpniecības ielas segums Madonā (posmā no Augu ielas līdz dzelzceļa pārbrauktuvei).</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</si>
  <si>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</si>
  <si>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</si>
  <si>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</si>
  <si>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</si>
  <si>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</si>
  <si>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</si>
  <si>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</si>
  <si>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</si>
  <si>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</si>
  <si>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</si>
  <si>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</si>
  <si>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</si>
  <si>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</si>
  <si>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</si>
  <si>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</si>
  <si>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</si>
  <si>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</si>
  <si>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</si>
  <si>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</si>
  <si>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</si>
  <si>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</si>
  <si>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</si>
  <si>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</si>
  <si>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</si>
  <si>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</si>
  <si>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</si>
  <si>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</si>
  <si>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</si>
  <si>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</si>
  <si>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</si>
  <si>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</si>
  <si>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</si>
  <si>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</si>
  <si>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</si>
  <si>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</si>
  <si>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</si>
  <si>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</si>
  <si>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</si>
  <si>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</si>
  <si>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</si>
  <si>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</si>
  <si>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</si>
  <si>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</si>
  <si>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</si>
  <si>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</si>
  <si>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</si>
  <si>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</si>
  <si>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</si>
  <si>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</si>
  <si>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</si>
  <si>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</si>
  <si>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Veikti pārbūves darbi.</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</si>
  <si>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</si>
  <si>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</si>
  <si>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</si>
  <si>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</si>
  <si>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</si>
  <si>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</si>
  <si>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</si>
  <si>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</si>
  <si>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</si>
  <si>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</si>
  <si>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</si>
  <si>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</si>
  <si>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</si>
  <si>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Ēkas (Meža iela 5, Mārciena) jumta un 1/3 ēkas daļas renovācija, deinctitucionalizācijas dzīvokļu izbūve -ēkas energoefektivitātes uzlabošana, siltumtrases pieslēgums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</si>
  <si>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</si>
  <si>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</si>
  <si>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</si>
  <si>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</si>
  <si>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</si>
  <si>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</si>
  <si>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</si>
  <si>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</si>
  <si>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</si>
  <si>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</si>
  <si>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</si>
  <si>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Energoefektivitātes uzlabošanas pasākumi Lubānas vidusskolā</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</si>
  <si>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</si>
  <si>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</si>
  <si>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 xml:space="preserve">Lubānas vidusskolai veikta ēkas energoefektivitātes. paaugstināšana – atjaunota ārējā fasāde, nomainīti logi sporta zālē un ēdamzālē. Izstrādāts būvprojekts. Būvdarbi. </t>
  </si>
  <si>
    <t xml:space="preserve">“Energoefektivitātes paaugstināšanas pasākumi “Kastaņas”, Sausnējas pagasts, Madonas novads” </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</si>
  <si>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</si>
  <si>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</si>
  <si>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</si>
  <si>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Ļaudonas,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</si>
  <si>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</si>
  <si>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Leļļu vecmeistara A.Burova kolekcijas pārcelšana uz Vestienas muižu un Vestienas pagasta vēsturiskās telpas izveide</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</si>
  <si>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</si>
  <si>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</si>
  <si>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</si>
  <si>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</si>
  <si>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</si>
  <si>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</si>
  <si>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</si>
  <si>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</si>
  <si>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</si>
  <si>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</si>
  <si>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</si>
  <si>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</si>
  <si>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</si>
  <si>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Zemējuma kontūra uz zibens aizsardzības sistēmas izbūve Madonas novada pašvaldības administrācijas ēkai</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</si>
  <si>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</si>
  <si>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</si>
  <si>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</si>
  <si>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</si>
  <si>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 xml:space="preserve">Nr.9.3.1.1/19/I/041 “Pakalpojumu infrastruktūras attīstība deinstitucionalizācijas plāna īstenošanai Madonas novadā" </t>
  </si>
  <si>
    <t>Sociālais dienests, Projektu ieviešanas nodaļa</t>
  </si>
  <si>
    <t>Siltumnīcefekta gāzu emisiju samazināšana pašvaldību publisko teritoriju apgaismojuma infrastruktūrā Madonas novada pilsētu teritorijās</t>
  </si>
  <si>
    <t xml:space="preserve">765 936,09 </t>
  </si>
  <si>
    <t xml:space="preserve">490 199,10 </t>
  </si>
  <si>
    <t>275 736,99 </t>
  </si>
  <si>
    <t>Siltumnīcefekta gāzu emisiju samazināšana pašvaldību publisko teritoriju apgaismojuma infrastruktūrā Madonas novada pašvaldības pagastu ciema teritorijās</t>
  </si>
  <si>
    <t xml:space="preserve">775 253,43 </t>
  </si>
  <si>
    <t xml:space="preserve">496 162,20 </t>
  </si>
  <si>
    <t xml:space="preserve">219 091,23 </t>
  </si>
  <si>
    <t>Novada pagastu ciema  teritorijās publisko teritoriju apgaismojuma modernizāciju, kas samazina siltumnīcefekta gāzu emisijas un esošo publisko teritoriju apgaismojuma elektroenerģijas patēriņu</t>
  </si>
  <si>
    <t>novada pilsētu teritorijās publisko teritoriju apgaismojuma modernizāciju, kas samazina siltumnīcefekta gāzu emisijas un esošo publisko teritoriju apgaismojuma elektroenerģijas patēriņu</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</si>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</sst>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theme="1"/>
      <name val="Tahoma"/>
      <family val="2"/>
    </font>
    <font>
      <sz val="9"/>
      <name val="Tahoma"/>
      <family val="2"/>
      <charset val="186"/>
    </font>
  </fonts>
  <fills count="9">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s>
  <cellStyleXfs count="1">
    <xf numFmtId="0" fontId="0" fillId="0" borderId="0"/>
  </cellStyleXfs>
  <cellXfs count="144">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6"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0" borderId="0" xfId="0" applyFont="1"/>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10"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xf numFmtId="0" fontId="4" fillId="6" borderId="31" xfId="0" applyFont="1" applyFill="1" applyBorder="1" applyAlignment="1">
      <alignment vertical="center" wrapText="1"/>
    </xf>
    <xf numFmtId="4" fontId="4" fillId="6" borderId="31"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9" fillId="5" borderId="3" xfId="0" applyFont="1" applyFill="1" applyBorder="1" applyAlignment="1">
      <alignment vertical="center" wrapText="1"/>
    </xf>
    <xf numFmtId="0" fontId="9"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4" fillId="5" borderId="36" xfId="0" applyFont="1" applyFill="1" applyBorder="1" applyAlignment="1">
      <alignment vertical="center" wrapText="1"/>
    </xf>
    <xf numFmtId="0" fontId="4" fillId="5" borderId="35" xfId="0" applyFont="1" applyFill="1" applyBorder="1" applyAlignment="1">
      <alignment horizontal="center" vertical="center" wrapText="1"/>
    </xf>
    <xf numFmtId="0" fontId="4" fillId="6" borderId="37"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6" xfId="0" applyFont="1" applyFill="1" applyBorder="1" applyAlignment="1">
      <alignment vertical="center" wrapText="1"/>
    </xf>
    <xf numFmtId="4" fontId="4" fillId="8" borderId="6"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3" xfId="0" applyFont="1" applyFill="1" applyBorder="1" applyAlignment="1">
      <alignment horizontal="center" vertical="center" wrapText="1"/>
    </xf>
    <xf numFmtId="4" fontId="4" fillId="8"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4" fontId="4" fillId="8" borderId="4" xfId="0" applyNumberFormat="1" applyFont="1" applyFill="1" applyBorder="1" applyAlignment="1">
      <alignment horizontal="center" vertical="center" wrapText="1"/>
    </xf>
    <xf numFmtId="4" fontId="4" fillId="5" borderId="22" xfId="0" applyNumberFormat="1" applyFont="1" applyFill="1" applyBorder="1" applyAlignment="1">
      <alignment horizontal="center" vertical="center" wrapText="1"/>
    </xf>
    <xf numFmtId="0" fontId="4" fillId="8" borderId="27" xfId="0" applyFont="1" applyFill="1" applyBorder="1" applyAlignment="1">
      <alignment horizontal="center" vertical="center" wrapText="1"/>
    </xf>
    <xf numFmtId="4" fontId="4" fillId="8" borderId="17" xfId="0" applyNumberFormat="1" applyFont="1" applyFill="1" applyBorder="1" applyAlignment="1">
      <alignment horizontal="center" vertical="center" wrapText="1"/>
    </xf>
    <xf numFmtId="0" fontId="5" fillId="8" borderId="9" xfId="0" applyFont="1" applyFill="1" applyBorder="1" applyAlignment="1">
      <alignment horizontal="center" vertical="center"/>
    </xf>
    <xf numFmtId="4" fontId="4" fillId="8" borderId="9"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D9E8F0"/>
      <color rgb="FFECF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171450</xdr:colOff>
      <xdr:row>1</xdr:row>
      <xdr:rowOff>14764</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3930313" y="59532"/>
          <a:ext cx="2552700" cy="69342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Nr.1</a:t>
          </a:r>
        </a:p>
        <a:p>
          <a:r>
            <a:rPr lang="lv-LV" sz="1100">
              <a:effectLst/>
              <a:latin typeface="Tahoma" panose="020B0604030504040204" pitchFamily="34" charset="0"/>
              <a:ea typeface="Tahoma" panose="020B0604030504040204" pitchFamily="34" charset="0"/>
            </a:rPr>
            <a:t>Madonas novada domes 2022. gada 13. oktobra lēmumam </a:t>
          </a:r>
          <a:r>
            <a:rPr lang="lv-LV" sz="1100">
              <a:effectLst/>
              <a:latin typeface="Tahoma" panose="020B0604030504040204" pitchFamily="34" charset="0"/>
              <a:ea typeface="Tahoma" panose="020B0604030504040204" pitchFamily="34" charset="0"/>
              <a:cs typeface="+mn-cs"/>
            </a:rPr>
            <a:t>Nr. 661</a:t>
          </a:r>
        </a:p>
        <a:p>
          <a:r>
            <a:rPr lang="lv-LV" sz="1100">
              <a:effectLst/>
              <a:latin typeface="Tahoma" panose="020B0604030504040204" pitchFamily="34" charset="0"/>
              <a:ea typeface="Tahoma" panose="020B0604030504040204" pitchFamily="34" charset="0"/>
              <a:cs typeface="+mn-cs"/>
            </a:rPr>
            <a:t>(Prot. Nr. 22, 4. p.)</a:t>
          </a: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6"/>
  <sheetViews>
    <sheetView tabSelected="1" zoomScaleNormal="100" workbookViewId="0">
      <pane ySplit="2" topLeftCell="A3" activePane="bottomLeft" state="frozen"/>
      <selection pane="bottomLeft" activeCell="P5" sqref="P5"/>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27.42578125" style="8" customWidth="1"/>
    <col min="11" max="11" width="16.140625" style="8" customWidth="1"/>
    <col min="12" max="12" width="11.42578125" style="8" customWidth="1"/>
  </cols>
  <sheetData>
    <row r="1" spans="1:12" ht="57.75" customHeight="1" x14ac:dyDescent="0.25">
      <c r="A1" s="1" t="s">
        <v>18</v>
      </c>
      <c r="B1" s="1" t="s">
        <v>0</v>
      </c>
      <c r="C1" s="1" t="s">
        <v>1</v>
      </c>
      <c r="D1" s="1"/>
      <c r="E1" s="1"/>
      <c r="F1" s="1"/>
      <c r="G1" s="1" t="s">
        <v>2</v>
      </c>
      <c r="H1" s="1" t="s">
        <v>195</v>
      </c>
      <c r="I1" s="1" t="s">
        <v>3</v>
      </c>
      <c r="J1" s="1" t="s">
        <v>4</v>
      </c>
      <c r="K1" s="1" t="s">
        <v>5</v>
      </c>
      <c r="L1" s="1" t="s">
        <v>6</v>
      </c>
    </row>
    <row r="2" spans="1:12" ht="57.75" customHeight="1" x14ac:dyDescent="0.25">
      <c r="A2" s="1"/>
      <c r="B2" s="101"/>
      <c r="C2" s="1"/>
      <c r="D2" s="1" t="s">
        <v>7</v>
      </c>
      <c r="E2" s="1" t="s">
        <v>8</v>
      </c>
      <c r="F2" s="1" t="s">
        <v>9</v>
      </c>
      <c r="G2" s="1"/>
      <c r="H2" s="1"/>
      <c r="I2" s="1"/>
      <c r="J2" s="1"/>
      <c r="K2" s="1"/>
      <c r="L2" s="1"/>
    </row>
    <row r="3" spans="1:12" ht="44.25" customHeight="1" thickBot="1" x14ac:dyDescent="0.3">
      <c r="A3" s="140" t="s">
        <v>10</v>
      </c>
      <c r="B3" s="141"/>
      <c r="C3" s="43">
        <f>C4+C18+C32</f>
        <v>19170111.699999999</v>
      </c>
      <c r="D3" s="43">
        <f t="shared" ref="D3:H3" si="0">D4+D18+D32</f>
        <v>3575313.6900000004</v>
      </c>
      <c r="E3" s="43">
        <f t="shared" si="0"/>
        <v>5651426.9299999997</v>
      </c>
      <c r="F3" s="43">
        <f t="shared" si="0"/>
        <v>9893634.5199999996</v>
      </c>
      <c r="G3" s="43">
        <f t="shared" si="0"/>
        <v>4380748.12</v>
      </c>
      <c r="H3" s="43">
        <f t="shared" si="0"/>
        <v>5711146.0200000005</v>
      </c>
      <c r="I3" s="12"/>
      <c r="J3" s="12"/>
      <c r="K3" s="12"/>
      <c r="L3" s="12"/>
    </row>
    <row r="4" spans="1:12" ht="39.75" customHeight="1" thickBot="1" x14ac:dyDescent="0.3">
      <c r="A4" s="142" t="s">
        <v>11</v>
      </c>
      <c r="B4" s="143"/>
      <c r="C4" s="44">
        <f>SUM(C5:C17)</f>
        <v>3029752.1799999997</v>
      </c>
      <c r="D4" s="44">
        <f t="shared" ref="D4:H4" si="1">SUM(D5:D17)</f>
        <v>1350629.62</v>
      </c>
      <c r="E4" s="44">
        <f t="shared" si="1"/>
        <v>893478.56</v>
      </c>
      <c r="F4" s="44">
        <f t="shared" si="1"/>
        <v>885910.45</v>
      </c>
      <c r="G4" s="44">
        <f t="shared" si="1"/>
        <v>678232.93</v>
      </c>
      <c r="H4" s="44">
        <f t="shared" si="1"/>
        <v>1341426.19</v>
      </c>
      <c r="I4" s="36"/>
      <c r="J4" s="36"/>
      <c r="K4" s="36"/>
      <c r="L4" s="36"/>
    </row>
    <row r="5" spans="1:12" ht="35.25" thickTop="1" thickBot="1" x14ac:dyDescent="0.3">
      <c r="A5" s="110">
        <v>1</v>
      </c>
      <c r="B5" s="109" t="s">
        <v>14</v>
      </c>
      <c r="C5" s="39">
        <f>SUM(D5:F5)</f>
        <v>1176522.44</v>
      </c>
      <c r="D5" s="39">
        <v>654463.62</v>
      </c>
      <c r="E5" s="39">
        <v>522058.82</v>
      </c>
      <c r="F5" s="2"/>
      <c r="G5" s="39">
        <v>541422.93000000005</v>
      </c>
      <c r="H5" s="39">
        <v>581740</v>
      </c>
      <c r="I5" s="2">
        <v>2022</v>
      </c>
      <c r="J5" s="2" t="s">
        <v>15</v>
      </c>
      <c r="K5" s="2" t="s">
        <v>12</v>
      </c>
      <c r="L5" s="2" t="s">
        <v>13</v>
      </c>
    </row>
    <row r="6" spans="1:12" ht="78" customHeight="1" thickBot="1" x14ac:dyDescent="0.3">
      <c r="A6" s="111">
        <v>2</v>
      </c>
      <c r="B6" s="102" t="s">
        <v>202</v>
      </c>
      <c r="C6" s="37">
        <v>140000</v>
      </c>
      <c r="D6" s="37">
        <v>100000</v>
      </c>
      <c r="E6" s="37"/>
      <c r="F6" s="37">
        <v>140266.45000000001</v>
      </c>
      <c r="G6" s="37"/>
      <c r="H6" s="37">
        <v>240266.45</v>
      </c>
      <c r="I6" s="37">
        <v>2022</v>
      </c>
      <c r="J6" s="37" t="s">
        <v>17</v>
      </c>
      <c r="K6" s="37" t="s">
        <v>12</v>
      </c>
      <c r="L6" s="37" t="s">
        <v>13</v>
      </c>
    </row>
    <row r="7" spans="1:12" ht="34.5" thickBot="1" x14ac:dyDescent="0.3">
      <c r="A7" s="2">
        <v>3</v>
      </c>
      <c r="B7" s="103" t="s">
        <v>19</v>
      </c>
      <c r="C7" s="49">
        <v>100000</v>
      </c>
      <c r="D7" s="49">
        <v>100000</v>
      </c>
      <c r="E7" s="49"/>
      <c r="F7" s="49"/>
      <c r="G7" s="49"/>
      <c r="H7" s="49">
        <v>100000</v>
      </c>
      <c r="I7" s="2">
        <v>2022</v>
      </c>
      <c r="J7" s="47" t="s">
        <v>20</v>
      </c>
      <c r="K7" s="47" t="s">
        <v>12</v>
      </c>
      <c r="L7" s="47" t="s">
        <v>13</v>
      </c>
    </row>
    <row r="8" spans="1:12" ht="35.25" customHeight="1" thickBot="1" x14ac:dyDescent="0.3">
      <c r="A8" s="4">
        <v>4</v>
      </c>
      <c r="B8" s="102" t="s">
        <v>21</v>
      </c>
      <c r="C8" s="37">
        <v>68000</v>
      </c>
      <c r="D8" s="37">
        <v>68000</v>
      </c>
      <c r="E8" s="37"/>
      <c r="F8" s="37"/>
      <c r="G8" s="37">
        <v>30000</v>
      </c>
      <c r="H8" s="37">
        <v>38000</v>
      </c>
      <c r="I8" s="48">
        <v>2022</v>
      </c>
      <c r="J8" s="37" t="s">
        <v>22</v>
      </c>
      <c r="K8" s="37" t="s">
        <v>12</v>
      </c>
      <c r="L8" s="37" t="s">
        <v>13</v>
      </c>
    </row>
    <row r="9" spans="1:12" ht="55.5" customHeight="1" thickBot="1" x14ac:dyDescent="0.3">
      <c r="A9" s="80">
        <v>5</v>
      </c>
      <c r="B9" s="46" t="s">
        <v>203</v>
      </c>
      <c r="C9" s="38">
        <v>100000</v>
      </c>
      <c r="D9" s="38">
        <v>100000</v>
      </c>
      <c r="E9" s="40"/>
      <c r="F9" s="40"/>
      <c r="G9" s="40"/>
      <c r="H9" s="38">
        <v>50000</v>
      </c>
      <c r="I9" s="3">
        <v>2022</v>
      </c>
      <c r="J9" s="47" t="s">
        <v>230</v>
      </c>
      <c r="K9" s="3" t="s">
        <v>12</v>
      </c>
      <c r="L9" s="3" t="s">
        <v>13</v>
      </c>
    </row>
    <row r="10" spans="1:12" ht="40.5" customHeight="1" thickBot="1" x14ac:dyDescent="0.3">
      <c r="A10" s="4">
        <v>6</v>
      </c>
      <c r="B10" s="102" t="s">
        <v>216</v>
      </c>
      <c r="C10" s="37">
        <v>70000</v>
      </c>
      <c r="D10" s="37">
        <v>70000</v>
      </c>
      <c r="E10" s="37"/>
      <c r="F10" s="37"/>
      <c r="G10" s="37"/>
      <c r="H10" s="37">
        <v>70000</v>
      </c>
      <c r="I10" s="37">
        <v>2022</v>
      </c>
      <c r="J10" s="37" t="s">
        <v>215</v>
      </c>
      <c r="K10" s="37" t="s">
        <v>24</v>
      </c>
      <c r="L10" s="37" t="s">
        <v>13</v>
      </c>
    </row>
    <row r="11" spans="1:12" ht="34.5" thickBot="1" x14ac:dyDescent="0.3">
      <c r="A11" s="2">
        <v>7</v>
      </c>
      <c r="B11" s="103" t="s">
        <v>25</v>
      </c>
      <c r="C11" s="38">
        <v>30000</v>
      </c>
      <c r="D11" s="38">
        <v>30000</v>
      </c>
      <c r="E11" s="47"/>
      <c r="F11" s="47"/>
      <c r="G11" s="47"/>
      <c r="H11" s="38">
        <v>30000</v>
      </c>
      <c r="I11" s="3">
        <v>2022</v>
      </c>
      <c r="J11" s="47" t="s">
        <v>26</v>
      </c>
      <c r="K11" s="47" t="s">
        <v>27</v>
      </c>
      <c r="L11" s="47" t="s">
        <v>13</v>
      </c>
    </row>
    <row r="12" spans="1:12" ht="23.25" thickBot="1" x14ac:dyDescent="0.3">
      <c r="A12" s="4">
        <v>8</v>
      </c>
      <c r="B12" s="9" t="s">
        <v>28</v>
      </c>
      <c r="C12" s="37">
        <v>106810</v>
      </c>
      <c r="D12" s="37">
        <v>48666</v>
      </c>
      <c r="E12" s="37"/>
      <c r="F12" s="37">
        <v>58144</v>
      </c>
      <c r="G12" s="37">
        <v>106810</v>
      </c>
      <c r="H12" s="37"/>
      <c r="I12" s="4">
        <v>2021</v>
      </c>
      <c r="J12" s="4" t="s">
        <v>29</v>
      </c>
      <c r="K12" s="4" t="s">
        <v>24</v>
      </c>
      <c r="L12" s="4" t="s">
        <v>13</v>
      </c>
    </row>
    <row r="13" spans="1:12" ht="90.75" thickBot="1" x14ac:dyDescent="0.3">
      <c r="A13" s="80">
        <v>9</v>
      </c>
      <c r="B13" s="103" t="s">
        <v>30</v>
      </c>
      <c r="C13" s="38">
        <v>82000</v>
      </c>
      <c r="D13" s="38">
        <v>82000</v>
      </c>
      <c r="E13" s="47"/>
      <c r="F13" s="47"/>
      <c r="G13" s="47"/>
      <c r="H13" s="38">
        <v>40000</v>
      </c>
      <c r="I13" s="3">
        <v>2023</v>
      </c>
      <c r="J13" s="47" t="s">
        <v>31</v>
      </c>
      <c r="K13" s="47" t="s">
        <v>24</v>
      </c>
      <c r="L13" s="47" t="s">
        <v>13</v>
      </c>
    </row>
    <row r="14" spans="1:12" ht="57" thickBot="1" x14ac:dyDescent="0.3">
      <c r="A14" s="4">
        <v>10</v>
      </c>
      <c r="B14" s="9" t="s">
        <v>32</v>
      </c>
      <c r="C14" s="37">
        <v>21419.74</v>
      </c>
      <c r="D14" s="37"/>
      <c r="E14" s="37">
        <v>21419.74</v>
      </c>
      <c r="F14" s="37"/>
      <c r="G14" s="37"/>
      <c r="H14" s="37">
        <v>21419.74</v>
      </c>
      <c r="I14" s="4">
        <v>2022</v>
      </c>
      <c r="J14" s="4" t="s">
        <v>33</v>
      </c>
      <c r="K14" s="4" t="s">
        <v>211</v>
      </c>
      <c r="L14" s="4" t="s">
        <v>34</v>
      </c>
    </row>
    <row r="15" spans="1:12" ht="78.75" customHeight="1" thickBot="1" x14ac:dyDescent="0.3">
      <c r="A15" s="2">
        <v>11</v>
      </c>
      <c r="B15" s="103" t="s">
        <v>231</v>
      </c>
      <c r="C15" s="38">
        <v>485000</v>
      </c>
      <c r="D15" s="38"/>
      <c r="E15" s="38">
        <v>350000</v>
      </c>
      <c r="F15" s="38">
        <v>135000</v>
      </c>
      <c r="G15" s="47"/>
      <c r="H15" s="38">
        <v>20000</v>
      </c>
      <c r="I15" s="3">
        <v>2023</v>
      </c>
      <c r="J15" s="47" t="s">
        <v>234</v>
      </c>
      <c r="K15" s="47" t="s">
        <v>52</v>
      </c>
      <c r="L15" s="47" t="s">
        <v>13</v>
      </c>
    </row>
    <row r="16" spans="1:12" ht="116.25" customHeight="1" thickBot="1" x14ac:dyDescent="0.3">
      <c r="A16" s="4">
        <v>12</v>
      </c>
      <c r="B16" s="9" t="s">
        <v>232</v>
      </c>
      <c r="C16" s="37">
        <v>500000</v>
      </c>
      <c r="D16" s="37">
        <v>75000</v>
      </c>
      <c r="E16" s="37"/>
      <c r="F16" s="37">
        <f>C16-D16</f>
        <v>425000</v>
      </c>
      <c r="G16" s="37"/>
      <c r="H16" s="37"/>
      <c r="I16" s="4">
        <v>2024</v>
      </c>
      <c r="J16" s="4" t="s">
        <v>233</v>
      </c>
      <c r="K16" s="4" t="s">
        <v>52</v>
      </c>
      <c r="L16" s="4" t="s">
        <v>13</v>
      </c>
    </row>
    <row r="17" spans="1:23" ht="52.5" customHeight="1" thickBot="1" x14ac:dyDescent="0.3">
      <c r="A17" s="80">
        <v>13</v>
      </c>
      <c r="B17" s="103" t="s">
        <v>218</v>
      </c>
      <c r="C17" s="38">
        <v>150000</v>
      </c>
      <c r="D17" s="38">
        <v>22500</v>
      </c>
      <c r="E17" s="38"/>
      <c r="F17" s="38">
        <v>127500</v>
      </c>
      <c r="G17" s="38"/>
      <c r="H17" s="38">
        <v>150000</v>
      </c>
      <c r="I17" s="3">
        <v>2022</v>
      </c>
      <c r="J17" s="47" t="s">
        <v>217</v>
      </c>
      <c r="K17" s="47" t="s">
        <v>12</v>
      </c>
      <c r="L17" s="47" t="s">
        <v>13</v>
      </c>
    </row>
    <row r="18" spans="1:23" ht="52.5" customHeight="1" thickBot="1" x14ac:dyDescent="0.3">
      <c r="A18" s="132" t="s">
        <v>36</v>
      </c>
      <c r="B18" s="133"/>
      <c r="C18" s="44">
        <f>SUM(C19:C31)</f>
        <v>12501286.83</v>
      </c>
      <c r="D18" s="44">
        <f t="shared" ref="D18:H18" si="2">SUM(D19:D31)</f>
        <v>1375355.85</v>
      </c>
      <c r="E18" s="44">
        <f t="shared" si="2"/>
        <v>4469298.37</v>
      </c>
      <c r="F18" s="44">
        <f t="shared" si="2"/>
        <v>6656632.6000000006</v>
      </c>
      <c r="G18" s="44">
        <f t="shared" si="2"/>
        <v>1965849.42</v>
      </c>
      <c r="H18" s="44">
        <f t="shared" si="2"/>
        <v>3028319.87</v>
      </c>
      <c r="I18" s="23"/>
      <c r="J18" s="23"/>
      <c r="K18" s="23"/>
      <c r="L18" s="23"/>
    </row>
    <row r="19" spans="1:23" ht="52.5" customHeight="1" thickBot="1" x14ac:dyDescent="0.3">
      <c r="A19" s="4">
        <v>14</v>
      </c>
      <c r="B19" s="7" t="s">
        <v>37</v>
      </c>
      <c r="C19" s="37">
        <v>300445</v>
      </c>
      <c r="D19" s="37">
        <v>30000</v>
      </c>
      <c r="E19" s="37">
        <v>270445</v>
      </c>
      <c r="F19" s="27"/>
      <c r="G19" s="37">
        <v>40000</v>
      </c>
      <c r="H19" s="37">
        <v>73945</v>
      </c>
      <c r="I19" s="5">
        <v>2019</v>
      </c>
      <c r="J19" s="5" t="s">
        <v>38</v>
      </c>
      <c r="K19" s="5" t="s">
        <v>39</v>
      </c>
      <c r="L19" s="5" t="s">
        <v>40</v>
      </c>
    </row>
    <row r="20" spans="1:23" ht="44.25" customHeight="1" thickBot="1" x14ac:dyDescent="0.3">
      <c r="A20" s="2">
        <v>15</v>
      </c>
      <c r="B20" s="46" t="s">
        <v>41</v>
      </c>
      <c r="C20" s="38">
        <v>31760</v>
      </c>
      <c r="D20" s="3"/>
      <c r="E20" s="38">
        <v>31760</v>
      </c>
      <c r="F20" s="24"/>
      <c r="G20" s="38">
        <v>15880</v>
      </c>
      <c r="H20" s="38">
        <v>15880</v>
      </c>
      <c r="I20" s="3">
        <v>2017</v>
      </c>
      <c r="J20" s="2" t="s">
        <v>42</v>
      </c>
      <c r="K20" s="2" t="s">
        <v>35</v>
      </c>
      <c r="L20" s="3" t="s">
        <v>40</v>
      </c>
    </row>
    <row r="21" spans="1:23" ht="125.25" customHeight="1" thickBot="1" x14ac:dyDescent="0.3">
      <c r="A21" s="4">
        <v>16</v>
      </c>
      <c r="B21" s="7" t="s">
        <v>44</v>
      </c>
      <c r="C21" s="37">
        <v>1651544.77</v>
      </c>
      <c r="D21" s="37">
        <v>247731.72</v>
      </c>
      <c r="E21" s="27"/>
      <c r="F21" s="37">
        <v>1403813.05</v>
      </c>
      <c r="G21" s="27"/>
      <c r="H21" s="37">
        <v>990926.86</v>
      </c>
      <c r="I21" s="5">
        <v>2022</v>
      </c>
      <c r="J21" s="5" t="s">
        <v>45</v>
      </c>
      <c r="K21" s="5" t="s">
        <v>12</v>
      </c>
      <c r="L21" s="5" t="s">
        <v>43</v>
      </c>
    </row>
    <row r="22" spans="1:23" ht="48.75" customHeight="1" thickBot="1" x14ac:dyDescent="0.3">
      <c r="A22" s="2">
        <v>17</v>
      </c>
      <c r="B22" s="46" t="s">
        <v>46</v>
      </c>
      <c r="C22" s="38">
        <v>253938.15</v>
      </c>
      <c r="D22" s="38">
        <v>63110</v>
      </c>
      <c r="E22" s="24"/>
      <c r="F22" s="38">
        <v>190828.15</v>
      </c>
      <c r="G22" s="38">
        <v>126969.26</v>
      </c>
      <c r="H22" s="38">
        <v>126969.26</v>
      </c>
      <c r="I22" s="3">
        <v>2021</v>
      </c>
      <c r="J22" s="2" t="s">
        <v>47</v>
      </c>
      <c r="K22" s="3" t="s">
        <v>12</v>
      </c>
      <c r="L22" s="3" t="s">
        <v>43</v>
      </c>
    </row>
    <row r="23" spans="1:23" ht="42.75" customHeight="1" thickBot="1" x14ac:dyDescent="0.3">
      <c r="A23" s="4">
        <v>18</v>
      </c>
      <c r="B23" s="7" t="s">
        <v>48</v>
      </c>
      <c r="C23" s="37">
        <v>87111</v>
      </c>
      <c r="D23" s="37">
        <v>13066.65</v>
      </c>
      <c r="E23" s="27"/>
      <c r="F23" s="37">
        <v>74044.350000000006</v>
      </c>
      <c r="G23" s="27"/>
      <c r="H23" s="37">
        <v>87111</v>
      </c>
      <c r="I23" s="5">
        <v>2022</v>
      </c>
      <c r="J23" s="4" t="s">
        <v>49</v>
      </c>
      <c r="K23" s="5" t="s">
        <v>24</v>
      </c>
      <c r="L23" s="5" t="s">
        <v>43</v>
      </c>
    </row>
    <row r="24" spans="1:23" ht="34.5" thickBot="1" x14ac:dyDescent="0.3">
      <c r="A24" s="2">
        <v>19</v>
      </c>
      <c r="B24" s="88" t="s">
        <v>212</v>
      </c>
      <c r="C24" s="38">
        <v>45000</v>
      </c>
      <c r="D24" s="38">
        <v>6750</v>
      </c>
      <c r="E24" s="24"/>
      <c r="F24" s="38">
        <v>38250</v>
      </c>
      <c r="G24" s="24"/>
      <c r="H24" s="38">
        <v>45000</v>
      </c>
      <c r="I24" s="3">
        <v>2022</v>
      </c>
      <c r="J24" s="2" t="s">
        <v>50</v>
      </c>
      <c r="K24" s="2" t="s">
        <v>24</v>
      </c>
      <c r="L24" s="79" t="s">
        <v>43</v>
      </c>
    </row>
    <row r="25" spans="1:23" ht="34.5" thickBot="1" x14ac:dyDescent="0.3">
      <c r="A25" s="4">
        <v>20</v>
      </c>
      <c r="B25" s="7" t="s">
        <v>235</v>
      </c>
      <c r="C25" s="37">
        <v>147831.75</v>
      </c>
      <c r="D25" s="37">
        <v>22174.76</v>
      </c>
      <c r="E25" s="37"/>
      <c r="F25" s="37">
        <v>125656.98</v>
      </c>
      <c r="G25" s="37"/>
      <c r="H25" s="37">
        <v>147831.75</v>
      </c>
      <c r="I25" s="5">
        <v>2023</v>
      </c>
      <c r="J25" s="5" t="s">
        <v>50</v>
      </c>
      <c r="K25" s="5" t="s">
        <v>24</v>
      </c>
      <c r="L25" s="5" t="s">
        <v>43</v>
      </c>
    </row>
    <row r="26" spans="1:23" ht="28.5" customHeight="1" thickBot="1" x14ac:dyDescent="0.3">
      <c r="A26" s="2">
        <v>21</v>
      </c>
      <c r="B26" s="6" t="s">
        <v>51</v>
      </c>
      <c r="C26" s="38">
        <v>50000</v>
      </c>
      <c r="D26" s="38">
        <f>C26*0.15</f>
        <v>7500</v>
      </c>
      <c r="E26" s="3"/>
      <c r="F26" s="38">
        <f>C26-D26</f>
        <v>42500</v>
      </c>
      <c r="G26" s="3"/>
      <c r="H26" s="38">
        <v>50000</v>
      </c>
      <c r="I26" s="3">
        <v>2023</v>
      </c>
      <c r="J26" s="3" t="s">
        <v>200</v>
      </c>
      <c r="K26" s="3" t="s">
        <v>52</v>
      </c>
      <c r="L26" s="79" t="s">
        <v>43</v>
      </c>
    </row>
    <row r="27" spans="1:23" ht="57" thickBot="1" x14ac:dyDescent="0.3">
      <c r="A27" s="4">
        <v>22</v>
      </c>
      <c r="B27" s="9" t="s">
        <v>55</v>
      </c>
      <c r="C27" s="41">
        <v>30000</v>
      </c>
      <c r="D27" s="41">
        <v>30000</v>
      </c>
      <c r="E27" s="4"/>
      <c r="F27" s="4"/>
      <c r="G27" s="4"/>
      <c r="H27" s="41">
        <v>30000</v>
      </c>
      <c r="I27" s="4">
        <v>2022</v>
      </c>
      <c r="J27" s="4" t="s">
        <v>56</v>
      </c>
      <c r="K27" s="4" t="s">
        <v>35</v>
      </c>
      <c r="L27" s="74" t="s">
        <v>54</v>
      </c>
    </row>
    <row r="28" spans="1:23" s="17" customFormat="1" ht="142.5" customHeight="1" thickBot="1" x14ac:dyDescent="0.3">
      <c r="A28" s="2">
        <v>23</v>
      </c>
      <c r="B28" s="6" t="s">
        <v>57</v>
      </c>
      <c r="C28" s="38">
        <v>1000000</v>
      </c>
      <c r="D28" s="38">
        <v>150000</v>
      </c>
      <c r="E28" s="38">
        <v>850000</v>
      </c>
      <c r="F28" s="3"/>
      <c r="G28" s="3"/>
      <c r="H28" s="38">
        <v>100000</v>
      </c>
      <c r="I28" s="3">
        <v>2023</v>
      </c>
      <c r="J28" s="3" t="s">
        <v>238</v>
      </c>
      <c r="K28" s="3" t="s">
        <v>12</v>
      </c>
      <c r="L28" s="79" t="s">
        <v>237</v>
      </c>
      <c r="M28"/>
      <c r="N28"/>
      <c r="O28"/>
      <c r="P28"/>
      <c r="Q28"/>
      <c r="R28"/>
      <c r="S28"/>
      <c r="T28"/>
      <c r="U28"/>
      <c r="V28"/>
      <c r="W28"/>
    </row>
    <row r="29" spans="1:23" s="18" customFormat="1" ht="45.75" thickBot="1" x14ac:dyDescent="0.3">
      <c r="A29" s="4">
        <v>24</v>
      </c>
      <c r="B29" s="9" t="s">
        <v>59</v>
      </c>
      <c r="C29" s="41">
        <v>6000000</v>
      </c>
      <c r="D29" s="41">
        <v>300000</v>
      </c>
      <c r="E29" s="41">
        <v>1800000</v>
      </c>
      <c r="F29" s="41">
        <v>3900000</v>
      </c>
      <c r="G29" s="4"/>
      <c r="H29" s="41">
        <v>300000</v>
      </c>
      <c r="I29" s="4">
        <v>2022</v>
      </c>
      <c r="J29" s="4" t="s">
        <v>60</v>
      </c>
      <c r="K29" s="4" t="s">
        <v>61</v>
      </c>
      <c r="L29" s="74" t="s">
        <v>58</v>
      </c>
      <c r="M29"/>
      <c r="N29"/>
      <c r="O29"/>
      <c r="P29"/>
      <c r="Q29"/>
      <c r="R29"/>
      <c r="S29"/>
      <c r="T29"/>
      <c r="U29"/>
      <c r="V29"/>
      <c r="W29"/>
    </row>
    <row r="30" spans="1:23" s="18" customFormat="1" ht="45.75" thickBot="1" x14ac:dyDescent="0.3">
      <c r="A30" s="112">
        <v>25</v>
      </c>
      <c r="B30" s="113" t="s">
        <v>260</v>
      </c>
      <c r="C30" s="114">
        <v>2783656.16</v>
      </c>
      <c r="D30" s="114">
        <v>385022.71999999997</v>
      </c>
      <c r="E30" s="114">
        <v>1517093.37</v>
      </c>
      <c r="F30" s="114">
        <v>881540.07</v>
      </c>
      <c r="G30" s="115">
        <v>1783000.16</v>
      </c>
      <c r="H30" s="114">
        <v>1000656</v>
      </c>
      <c r="I30" s="115">
        <v>2020</v>
      </c>
      <c r="J30" s="115"/>
      <c r="K30" s="115" t="s">
        <v>261</v>
      </c>
      <c r="L30" s="116"/>
      <c r="M30"/>
      <c r="N30"/>
      <c r="O30"/>
      <c r="P30"/>
      <c r="Q30"/>
      <c r="R30"/>
      <c r="S30"/>
      <c r="T30"/>
      <c r="U30"/>
      <c r="V30"/>
      <c r="W30"/>
    </row>
    <row r="31" spans="1:23" s="17" customFormat="1" ht="57" thickBot="1" x14ac:dyDescent="0.3">
      <c r="A31" s="2">
        <v>26</v>
      </c>
      <c r="B31" s="6" t="s">
        <v>219</v>
      </c>
      <c r="C31" s="38">
        <v>120000</v>
      </c>
      <c r="D31" s="38">
        <v>120000</v>
      </c>
      <c r="E31" s="3"/>
      <c r="F31" s="3"/>
      <c r="G31" s="3"/>
      <c r="H31" s="38">
        <v>60000</v>
      </c>
      <c r="I31" s="3">
        <v>2022</v>
      </c>
      <c r="J31" s="3" t="s">
        <v>63</v>
      </c>
      <c r="K31" s="3" t="s">
        <v>62</v>
      </c>
      <c r="L31" s="79" t="s">
        <v>236</v>
      </c>
      <c r="M31"/>
      <c r="N31"/>
      <c r="O31"/>
      <c r="P31"/>
      <c r="Q31"/>
      <c r="R31"/>
      <c r="S31"/>
      <c r="T31"/>
      <c r="U31"/>
      <c r="V31"/>
      <c r="W31"/>
    </row>
    <row r="32" spans="1:23" ht="35.25" customHeight="1" thickBot="1" x14ac:dyDescent="0.3">
      <c r="A32" s="138" t="s">
        <v>64</v>
      </c>
      <c r="B32" s="139"/>
      <c r="C32" s="44">
        <f>SUM(C33:C54)</f>
        <v>3639072.69</v>
      </c>
      <c r="D32" s="44">
        <f t="shared" ref="D32:H32" si="3">SUM(D33:D54)</f>
        <v>849328.22</v>
      </c>
      <c r="E32" s="44">
        <f t="shared" si="3"/>
        <v>288650</v>
      </c>
      <c r="F32" s="44">
        <f t="shared" si="3"/>
        <v>2351091.4699999997</v>
      </c>
      <c r="G32" s="44">
        <f t="shared" si="3"/>
        <v>1736665.77</v>
      </c>
      <c r="H32" s="44">
        <f t="shared" si="3"/>
        <v>1341399.96</v>
      </c>
      <c r="I32" s="23"/>
      <c r="J32" s="23"/>
      <c r="K32" s="23"/>
      <c r="L32" s="81"/>
    </row>
    <row r="33" spans="1:12" ht="79.5" thickBot="1" x14ac:dyDescent="0.3">
      <c r="A33" s="50" t="s">
        <v>272</v>
      </c>
      <c r="B33" s="104" t="s">
        <v>66</v>
      </c>
      <c r="C33" s="38">
        <v>267199.40999999997</v>
      </c>
      <c r="D33" s="38"/>
      <c r="E33" s="38"/>
      <c r="F33" s="38">
        <v>267199.40999999997</v>
      </c>
      <c r="G33" s="38">
        <v>267199.40999999997</v>
      </c>
      <c r="H33" s="38"/>
      <c r="I33" s="2">
        <v>2022</v>
      </c>
      <c r="J33" s="2" t="s">
        <v>67</v>
      </c>
      <c r="K33" s="2" t="s">
        <v>12</v>
      </c>
      <c r="L33" s="2" t="s">
        <v>65</v>
      </c>
    </row>
    <row r="34" spans="1:12" ht="40.5" customHeight="1" thickBot="1" x14ac:dyDescent="0.3">
      <c r="A34" s="50" t="s">
        <v>273</v>
      </c>
      <c r="B34" s="19" t="s">
        <v>70</v>
      </c>
      <c r="C34" s="53">
        <v>73000</v>
      </c>
      <c r="D34" s="53">
        <v>10000</v>
      </c>
      <c r="E34" s="53">
        <v>43000</v>
      </c>
      <c r="F34" s="53">
        <v>20000</v>
      </c>
      <c r="G34" s="26"/>
      <c r="H34" s="53">
        <v>30000</v>
      </c>
      <c r="I34" s="16">
        <v>2022</v>
      </c>
      <c r="J34" s="22" t="s">
        <v>71</v>
      </c>
      <c r="K34" s="16" t="s">
        <v>24</v>
      </c>
      <c r="L34" s="16" t="s">
        <v>69</v>
      </c>
    </row>
    <row r="35" spans="1:12" ht="44.25" customHeight="1" thickBot="1" x14ac:dyDescent="0.3">
      <c r="A35" s="50" t="s">
        <v>274</v>
      </c>
      <c r="B35" s="46" t="s">
        <v>73</v>
      </c>
      <c r="C35" s="38">
        <v>50000</v>
      </c>
      <c r="D35" s="38">
        <v>50000</v>
      </c>
      <c r="E35" s="24"/>
      <c r="F35" s="24"/>
      <c r="G35" s="24"/>
      <c r="H35" s="38">
        <v>25000</v>
      </c>
      <c r="I35" s="3">
        <v>2022</v>
      </c>
      <c r="J35" s="2" t="s">
        <v>74</v>
      </c>
      <c r="K35" s="2" t="s">
        <v>72</v>
      </c>
      <c r="L35" s="3" t="s">
        <v>75</v>
      </c>
    </row>
    <row r="36" spans="1:12" ht="23.25" thickBot="1" x14ac:dyDescent="0.3">
      <c r="A36" s="50" t="s">
        <v>275</v>
      </c>
      <c r="B36" s="52" t="s">
        <v>204</v>
      </c>
      <c r="C36" s="37">
        <v>150000</v>
      </c>
      <c r="D36" s="5"/>
      <c r="E36" s="27"/>
      <c r="F36" s="27"/>
      <c r="G36" s="27"/>
      <c r="H36" s="27"/>
      <c r="I36" s="5">
        <v>2023</v>
      </c>
      <c r="J36" s="5" t="s">
        <v>77</v>
      </c>
      <c r="K36" s="4" t="s">
        <v>23</v>
      </c>
      <c r="L36" s="5" t="s">
        <v>68</v>
      </c>
    </row>
    <row r="37" spans="1:12" ht="90.75" thickBot="1" x14ac:dyDescent="0.3">
      <c r="A37" s="50" t="s">
        <v>276</v>
      </c>
      <c r="B37" s="6" t="s">
        <v>78</v>
      </c>
      <c r="C37" s="38">
        <v>13410</v>
      </c>
      <c r="D37" s="38">
        <v>13410</v>
      </c>
      <c r="E37" s="24"/>
      <c r="F37" s="24"/>
      <c r="G37" s="24"/>
      <c r="H37" s="38">
        <v>13410</v>
      </c>
      <c r="I37" s="3">
        <v>2022</v>
      </c>
      <c r="J37" s="2" t="s">
        <v>79</v>
      </c>
      <c r="K37" s="2" t="s">
        <v>62</v>
      </c>
      <c r="L37" s="3" t="s">
        <v>68</v>
      </c>
    </row>
    <row r="38" spans="1:12" ht="45.75" thickBot="1" x14ac:dyDescent="0.3">
      <c r="A38" s="50" t="s">
        <v>277</v>
      </c>
      <c r="B38" s="9" t="s">
        <v>206</v>
      </c>
      <c r="C38" s="53">
        <v>50000</v>
      </c>
      <c r="D38" s="53">
        <v>50000</v>
      </c>
      <c r="E38" s="27"/>
      <c r="F38" s="27"/>
      <c r="G38" s="27"/>
      <c r="H38" s="5"/>
      <c r="I38" s="5">
        <v>2023</v>
      </c>
      <c r="J38" s="5" t="s">
        <v>81</v>
      </c>
      <c r="K38" s="4" t="s">
        <v>80</v>
      </c>
      <c r="L38" s="5" t="s">
        <v>68</v>
      </c>
    </row>
    <row r="39" spans="1:12" ht="24.75" customHeight="1" thickBot="1" x14ac:dyDescent="0.3">
      <c r="A39" s="50" t="s">
        <v>278</v>
      </c>
      <c r="B39" s="46" t="s">
        <v>82</v>
      </c>
      <c r="C39" s="38">
        <v>205064.75</v>
      </c>
      <c r="D39" s="38"/>
      <c r="E39" s="38">
        <v>110000</v>
      </c>
      <c r="F39" s="38">
        <v>95064.75</v>
      </c>
      <c r="G39" s="24"/>
      <c r="H39" s="24"/>
      <c r="I39" s="3">
        <v>2024</v>
      </c>
      <c r="J39" s="2" t="s">
        <v>205</v>
      </c>
      <c r="K39" s="2" t="s">
        <v>80</v>
      </c>
      <c r="L39" s="3" t="s">
        <v>68</v>
      </c>
    </row>
    <row r="40" spans="1:12" ht="45.75" thickBot="1" x14ac:dyDescent="0.3">
      <c r="A40" s="50" t="s">
        <v>279</v>
      </c>
      <c r="B40" s="9" t="s">
        <v>83</v>
      </c>
      <c r="C40" s="41">
        <v>300000</v>
      </c>
      <c r="D40" s="41">
        <v>45000</v>
      </c>
      <c r="E40" s="4"/>
      <c r="F40" s="41">
        <v>255000</v>
      </c>
      <c r="G40" s="4"/>
      <c r="H40" s="41">
        <v>300000</v>
      </c>
      <c r="I40" s="4">
        <v>2022</v>
      </c>
      <c r="J40" s="4" t="s">
        <v>84</v>
      </c>
      <c r="K40" s="4" t="s">
        <v>52</v>
      </c>
      <c r="L40" s="4" t="s">
        <v>68</v>
      </c>
    </row>
    <row r="41" spans="1:12" ht="57" thickBot="1" x14ac:dyDescent="0.3">
      <c r="A41" s="50" t="s">
        <v>280</v>
      </c>
      <c r="B41" s="46" t="s">
        <v>85</v>
      </c>
      <c r="C41" s="39">
        <v>30000</v>
      </c>
      <c r="D41" s="39">
        <v>30000</v>
      </c>
      <c r="E41" s="2"/>
      <c r="F41" s="2"/>
      <c r="G41" s="2"/>
      <c r="H41" s="39">
        <v>30000</v>
      </c>
      <c r="I41" s="2">
        <v>2022</v>
      </c>
      <c r="J41" s="39" t="s">
        <v>86</v>
      </c>
      <c r="K41" s="39" t="s">
        <v>76</v>
      </c>
      <c r="L41" s="39" t="s">
        <v>68</v>
      </c>
    </row>
    <row r="42" spans="1:12" ht="45.75" thickBot="1" x14ac:dyDescent="0.3">
      <c r="A42" s="50" t="s">
        <v>281</v>
      </c>
      <c r="B42" s="9" t="s">
        <v>87</v>
      </c>
      <c r="C42" s="41">
        <v>74000</v>
      </c>
      <c r="D42" s="41">
        <v>11100</v>
      </c>
      <c r="E42" s="4"/>
      <c r="F42" s="41">
        <v>62900</v>
      </c>
      <c r="G42" s="4"/>
      <c r="H42" s="41">
        <v>74000</v>
      </c>
      <c r="I42" s="4">
        <v>2023</v>
      </c>
      <c r="J42" s="4" t="s">
        <v>88</v>
      </c>
      <c r="K42" s="4" t="s">
        <v>76</v>
      </c>
      <c r="L42" s="4" t="s">
        <v>68</v>
      </c>
    </row>
    <row r="43" spans="1:12" ht="45.75" thickBot="1" x14ac:dyDescent="0.3">
      <c r="A43" s="50" t="s">
        <v>282</v>
      </c>
      <c r="B43" s="46" t="s">
        <v>89</v>
      </c>
      <c r="C43" s="39">
        <v>50000</v>
      </c>
      <c r="D43" s="39">
        <v>50000</v>
      </c>
      <c r="E43" s="2"/>
      <c r="F43" s="2"/>
      <c r="G43" s="39">
        <v>40000</v>
      </c>
      <c r="H43" s="39">
        <v>10000</v>
      </c>
      <c r="I43" s="2">
        <v>2021</v>
      </c>
      <c r="J43" s="2" t="s">
        <v>90</v>
      </c>
      <c r="K43" s="2" t="s">
        <v>12</v>
      </c>
      <c r="L43" s="2" t="s">
        <v>68</v>
      </c>
    </row>
    <row r="44" spans="1:12" ht="40.5" customHeight="1" thickBot="1" x14ac:dyDescent="0.3">
      <c r="A44" s="50" t="s">
        <v>283</v>
      </c>
      <c r="B44" s="9" t="s">
        <v>91</v>
      </c>
      <c r="C44" s="41">
        <v>64674.5</v>
      </c>
      <c r="D44" s="41">
        <v>64674.5</v>
      </c>
      <c r="E44" s="4"/>
      <c r="F44" s="4"/>
      <c r="G44" s="4"/>
      <c r="H44" s="41">
        <v>64674.5</v>
      </c>
      <c r="I44" s="4">
        <v>2022</v>
      </c>
      <c r="J44" s="4" t="s">
        <v>92</v>
      </c>
      <c r="K44" s="4" t="s">
        <v>12</v>
      </c>
      <c r="L44" s="4" t="s">
        <v>229</v>
      </c>
    </row>
    <row r="45" spans="1:12" ht="23.25" thickBot="1" x14ac:dyDescent="0.3">
      <c r="A45" s="50" t="s">
        <v>284</v>
      </c>
      <c r="B45" s="6" t="s">
        <v>94</v>
      </c>
      <c r="C45" s="38">
        <v>48303.199999999997</v>
      </c>
      <c r="D45" s="38">
        <v>48303.199999999997</v>
      </c>
      <c r="E45" s="24"/>
      <c r="F45" s="24"/>
      <c r="G45" s="24"/>
      <c r="H45" s="38">
        <v>48303.199999999997</v>
      </c>
      <c r="I45" s="3">
        <v>2022</v>
      </c>
      <c r="J45" s="3" t="s">
        <v>95</v>
      </c>
      <c r="K45" s="3" t="s">
        <v>12</v>
      </c>
      <c r="L45" s="3" t="s">
        <v>93</v>
      </c>
    </row>
    <row r="46" spans="1:12" ht="23.25" thickBot="1" x14ac:dyDescent="0.3">
      <c r="A46" s="50" t="s">
        <v>285</v>
      </c>
      <c r="B46" s="7" t="s">
        <v>96</v>
      </c>
      <c r="C46" s="41">
        <v>23000</v>
      </c>
      <c r="D46" s="41">
        <v>23000</v>
      </c>
      <c r="E46" s="27"/>
      <c r="F46" s="27"/>
      <c r="G46" s="27"/>
      <c r="H46" s="5"/>
      <c r="I46" s="5">
        <v>2023</v>
      </c>
      <c r="J46" s="5" t="s">
        <v>207</v>
      </c>
      <c r="K46" s="4" t="s">
        <v>16</v>
      </c>
      <c r="L46" s="5" t="s">
        <v>93</v>
      </c>
    </row>
    <row r="47" spans="1:12" ht="34.5" thickBot="1" x14ac:dyDescent="0.3">
      <c r="A47" s="50" t="s">
        <v>286</v>
      </c>
      <c r="B47" s="6" t="s">
        <v>97</v>
      </c>
      <c r="C47" s="38">
        <v>40000</v>
      </c>
      <c r="D47" s="38">
        <v>40000</v>
      </c>
      <c r="E47" s="3"/>
      <c r="F47" s="3"/>
      <c r="G47" s="38">
        <v>15000</v>
      </c>
      <c r="H47" s="38">
        <v>25000</v>
      </c>
      <c r="I47" s="3">
        <v>2021</v>
      </c>
      <c r="J47" s="3" t="s">
        <v>98</v>
      </c>
      <c r="K47" s="3" t="s">
        <v>12</v>
      </c>
      <c r="L47" s="3" t="s">
        <v>93</v>
      </c>
    </row>
    <row r="48" spans="1:12" ht="135.75" thickBot="1" x14ac:dyDescent="0.3">
      <c r="A48" s="50" t="s">
        <v>287</v>
      </c>
      <c r="B48" s="7" t="s">
        <v>99</v>
      </c>
      <c r="C48" s="37">
        <v>113000</v>
      </c>
      <c r="D48" s="37">
        <v>16950</v>
      </c>
      <c r="E48" s="37">
        <v>96050</v>
      </c>
      <c r="F48" s="5"/>
      <c r="G48" s="5"/>
      <c r="H48" s="37">
        <v>60000</v>
      </c>
      <c r="I48" s="5">
        <v>2022</v>
      </c>
      <c r="J48" s="5" t="s">
        <v>239</v>
      </c>
      <c r="K48" s="5" t="s">
        <v>12</v>
      </c>
      <c r="L48" s="5" t="s">
        <v>100</v>
      </c>
    </row>
    <row r="49" spans="1:13" ht="45.75" thickBot="1" x14ac:dyDescent="0.3">
      <c r="A49" s="50" t="s">
        <v>288</v>
      </c>
      <c r="B49" s="6" t="s">
        <v>101</v>
      </c>
      <c r="C49" s="38">
        <v>60000</v>
      </c>
      <c r="D49" s="38">
        <v>60000</v>
      </c>
      <c r="E49" s="3"/>
      <c r="F49" s="3"/>
      <c r="G49" s="3"/>
      <c r="H49" s="38">
        <v>60000</v>
      </c>
      <c r="I49" s="3">
        <v>2023</v>
      </c>
      <c r="J49" s="3" t="s">
        <v>102</v>
      </c>
      <c r="K49" s="3" t="s">
        <v>103</v>
      </c>
      <c r="L49" s="3" t="s">
        <v>104</v>
      </c>
    </row>
    <row r="50" spans="1:13" ht="55.5" customHeight="1" thickBot="1" x14ac:dyDescent="0.3">
      <c r="A50" s="50" t="s">
        <v>289</v>
      </c>
      <c r="B50" s="9" t="s">
        <v>105</v>
      </c>
      <c r="C50" s="37">
        <v>1488606.46</v>
      </c>
      <c r="D50" s="37">
        <v>223290.52</v>
      </c>
      <c r="E50" s="37"/>
      <c r="F50" s="37">
        <v>1265312.94</v>
      </c>
      <c r="G50" s="37">
        <v>965651.99</v>
      </c>
      <c r="H50" s="37">
        <v>521012.26</v>
      </c>
      <c r="I50" s="4">
        <v>2022</v>
      </c>
      <c r="J50" s="4" t="s">
        <v>106</v>
      </c>
      <c r="K50" s="4" t="s">
        <v>12</v>
      </c>
      <c r="L50" s="4" t="s">
        <v>109</v>
      </c>
    </row>
    <row r="51" spans="1:13" ht="40.5" customHeight="1" thickBot="1" x14ac:dyDescent="0.3">
      <c r="A51" s="50" t="s">
        <v>290</v>
      </c>
      <c r="B51" s="105" t="s">
        <v>213</v>
      </c>
      <c r="C51" s="38">
        <v>70000</v>
      </c>
      <c r="D51" s="38">
        <v>70000</v>
      </c>
      <c r="E51" s="38"/>
      <c r="F51" s="38"/>
      <c r="G51" s="38"/>
      <c r="H51" s="38">
        <v>70000</v>
      </c>
      <c r="I51" s="3">
        <v>2023</v>
      </c>
      <c r="J51" s="38" t="s">
        <v>214</v>
      </c>
      <c r="K51" s="38" t="s">
        <v>12</v>
      </c>
      <c r="L51" s="38" t="s">
        <v>110</v>
      </c>
    </row>
    <row r="52" spans="1:13" ht="63" customHeight="1" thickBot="1" x14ac:dyDescent="0.3">
      <c r="A52" s="50" t="s">
        <v>291</v>
      </c>
      <c r="B52" s="102" t="s">
        <v>246</v>
      </c>
      <c r="C52" s="37">
        <v>53200</v>
      </c>
      <c r="D52" s="37">
        <v>13600</v>
      </c>
      <c r="E52" s="37">
        <v>39600</v>
      </c>
      <c r="F52" s="37"/>
      <c r="G52" s="37">
        <v>53200</v>
      </c>
      <c r="H52" s="37"/>
      <c r="I52" s="5">
        <v>2022</v>
      </c>
      <c r="J52" s="37" t="s">
        <v>249</v>
      </c>
      <c r="K52" s="37" t="s">
        <v>12</v>
      </c>
      <c r="L52" s="37"/>
    </row>
    <row r="53" spans="1:13" ht="122.25" customHeight="1" thickBot="1" x14ac:dyDescent="0.3">
      <c r="A53" s="50" t="s">
        <v>292</v>
      </c>
      <c r="B53" s="105" t="s">
        <v>247</v>
      </c>
      <c r="C53" s="38">
        <v>385614.37</v>
      </c>
      <c r="D53" s="38"/>
      <c r="E53" s="38"/>
      <c r="F53" s="38">
        <v>385614.37</v>
      </c>
      <c r="G53" s="38">
        <v>385614.37</v>
      </c>
      <c r="H53" s="38"/>
      <c r="I53" s="3">
        <v>2022</v>
      </c>
      <c r="J53" s="38" t="s">
        <v>248</v>
      </c>
      <c r="K53" s="38" t="s">
        <v>12</v>
      </c>
      <c r="L53" s="38"/>
    </row>
    <row r="54" spans="1:13" ht="79.5" thickBot="1" x14ac:dyDescent="0.3">
      <c r="A54" s="50" t="s">
        <v>293</v>
      </c>
      <c r="B54" s="9" t="s">
        <v>112</v>
      </c>
      <c r="C54" s="41">
        <v>30000</v>
      </c>
      <c r="D54" s="41">
        <v>30000</v>
      </c>
      <c r="E54" s="4"/>
      <c r="F54" s="4"/>
      <c r="G54" s="41">
        <v>10000</v>
      </c>
      <c r="H54" s="41">
        <v>10000</v>
      </c>
      <c r="I54" s="4">
        <v>2022</v>
      </c>
      <c r="J54" s="4" t="s">
        <v>113</v>
      </c>
      <c r="K54" s="4" t="s">
        <v>12</v>
      </c>
      <c r="L54" s="4" t="s">
        <v>114</v>
      </c>
    </row>
    <row r="55" spans="1:13" ht="30.75" customHeight="1" thickBot="1" x14ac:dyDescent="0.3">
      <c r="A55" s="134" t="s">
        <v>115</v>
      </c>
      <c r="B55" s="135"/>
      <c r="C55" s="54">
        <f t="shared" ref="C55:H55" si="4">C56+C66</f>
        <v>23410711.41</v>
      </c>
      <c r="D55" s="54">
        <f t="shared" si="4"/>
        <v>3331177.9699999997</v>
      </c>
      <c r="E55" s="54">
        <f t="shared" si="4"/>
        <v>18741600</v>
      </c>
      <c r="F55" s="54">
        <f t="shared" si="4"/>
        <v>1337933.43</v>
      </c>
      <c r="G55" s="54">
        <f t="shared" si="4"/>
        <v>909205.49</v>
      </c>
      <c r="H55" s="54">
        <f t="shared" si="4"/>
        <v>1555505.9200000002</v>
      </c>
      <c r="I55" s="30"/>
      <c r="J55" s="30"/>
      <c r="K55" s="30"/>
      <c r="L55" s="30"/>
    </row>
    <row r="56" spans="1:13" ht="50.45" customHeight="1" thickBot="1" x14ac:dyDescent="0.3">
      <c r="A56" s="136" t="s">
        <v>116</v>
      </c>
      <c r="B56" s="137"/>
      <c r="C56" s="44">
        <f t="shared" ref="C56:H56" si="5">SUM(C57:C64)</f>
        <v>20354711.41</v>
      </c>
      <c r="D56" s="44">
        <f t="shared" si="5"/>
        <v>3188277.9699999997</v>
      </c>
      <c r="E56" s="44">
        <f t="shared" si="5"/>
        <v>16192500</v>
      </c>
      <c r="F56" s="44">
        <f t="shared" si="5"/>
        <v>973933.42999999993</v>
      </c>
      <c r="G56" s="44">
        <f t="shared" si="5"/>
        <v>839205.49</v>
      </c>
      <c r="H56" s="44">
        <f t="shared" si="5"/>
        <v>1515505.9200000002</v>
      </c>
      <c r="I56" s="31"/>
      <c r="J56" s="31"/>
      <c r="K56" s="31"/>
      <c r="L56" s="31"/>
    </row>
    <row r="57" spans="1:13" ht="158.25" customHeight="1" thickBot="1" x14ac:dyDescent="0.3">
      <c r="A57" s="3" t="s">
        <v>294</v>
      </c>
      <c r="B57" s="6" t="s">
        <v>224</v>
      </c>
      <c r="C57" s="38">
        <v>17000000</v>
      </c>
      <c r="D57" s="38">
        <v>2550000</v>
      </c>
      <c r="E57" s="38">
        <f>C57-D57</f>
        <v>14450000</v>
      </c>
      <c r="F57" s="3"/>
      <c r="G57" s="3"/>
      <c r="H57" s="38">
        <v>1000000</v>
      </c>
      <c r="I57" s="3">
        <v>2023</v>
      </c>
      <c r="J57" s="3" t="s">
        <v>225</v>
      </c>
      <c r="K57" s="3" t="s">
        <v>12</v>
      </c>
      <c r="L57" s="3" t="s">
        <v>108</v>
      </c>
      <c r="M57" s="82"/>
    </row>
    <row r="58" spans="1:13" ht="45.75" thickBot="1" x14ac:dyDescent="0.3">
      <c r="A58" s="3" t="s">
        <v>295</v>
      </c>
      <c r="B58" s="7" t="s">
        <v>117</v>
      </c>
      <c r="C58" s="37">
        <v>50000</v>
      </c>
      <c r="D58" s="37">
        <v>7500</v>
      </c>
      <c r="E58" s="37">
        <f>C58-D58</f>
        <v>42500</v>
      </c>
      <c r="F58" s="5"/>
      <c r="G58" s="5"/>
      <c r="H58" s="37">
        <v>50000</v>
      </c>
      <c r="I58" s="5">
        <v>2023</v>
      </c>
      <c r="J58" s="5" t="s">
        <v>118</v>
      </c>
      <c r="K58" s="5" t="s">
        <v>24</v>
      </c>
      <c r="L58" s="5" t="s">
        <v>119</v>
      </c>
    </row>
    <row r="59" spans="1:13" ht="45.75" thickBot="1" x14ac:dyDescent="0.3">
      <c r="A59" s="3" t="s">
        <v>296</v>
      </c>
      <c r="B59" s="6" t="s">
        <v>226</v>
      </c>
      <c r="C59" s="38">
        <v>80000</v>
      </c>
      <c r="D59" s="38">
        <v>80000</v>
      </c>
      <c r="E59" s="3"/>
      <c r="F59" s="3"/>
      <c r="G59" s="38">
        <v>10000</v>
      </c>
      <c r="H59" s="38">
        <v>70000</v>
      </c>
      <c r="I59" s="3">
        <v>2022</v>
      </c>
      <c r="J59" s="3" t="s">
        <v>120</v>
      </c>
      <c r="K59" s="3" t="s">
        <v>12</v>
      </c>
      <c r="L59" s="3" t="s">
        <v>121</v>
      </c>
    </row>
    <row r="60" spans="1:13" ht="106.5" customHeight="1" thickBot="1" x14ac:dyDescent="0.3">
      <c r="A60" s="3" t="s">
        <v>297</v>
      </c>
      <c r="B60" s="7" t="s">
        <v>122</v>
      </c>
      <c r="C60" s="37">
        <v>2000000</v>
      </c>
      <c r="D60" s="37">
        <v>300000</v>
      </c>
      <c r="E60" s="37">
        <f>C60-D60</f>
        <v>1700000</v>
      </c>
      <c r="F60" s="27"/>
      <c r="G60" s="27"/>
      <c r="H60" s="27"/>
      <c r="I60" s="5">
        <v>2023</v>
      </c>
      <c r="J60" s="4" t="s">
        <v>227</v>
      </c>
      <c r="K60" s="5" t="s">
        <v>12</v>
      </c>
      <c r="L60" s="5" t="s">
        <v>108</v>
      </c>
    </row>
    <row r="61" spans="1:13" ht="106.5" customHeight="1" thickBot="1" x14ac:dyDescent="0.3">
      <c r="A61" s="3" t="s">
        <v>298</v>
      </c>
      <c r="B61" s="6" t="s">
        <v>228</v>
      </c>
      <c r="C61" s="38">
        <v>100000</v>
      </c>
      <c r="D61" s="38">
        <v>20000</v>
      </c>
      <c r="E61" s="38"/>
      <c r="F61" s="38">
        <v>80000</v>
      </c>
      <c r="G61" s="38">
        <v>20000</v>
      </c>
      <c r="H61" s="38">
        <v>80000</v>
      </c>
      <c r="I61" s="3">
        <v>2022</v>
      </c>
      <c r="J61" s="2" t="s">
        <v>250</v>
      </c>
      <c r="K61" s="3" t="s">
        <v>12</v>
      </c>
      <c r="L61" s="3" t="s">
        <v>108</v>
      </c>
    </row>
    <row r="62" spans="1:13" ht="68.25" thickBot="1" x14ac:dyDescent="0.3">
      <c r="A62" s="3" t="s">
        <v>299</v>
      </c>
      <c r="B62" s="9" t="s">
        <v>123</v>
      </c>
      <c r="C62" s="37">
        <v>865620.41</v>
      </c>
      <c r="D62" s="37">
        <v>129843.07</v>
      </c>
      <c r="E62" s="27"/>
      <c r="F62" s="37">
        <v>735777.34</v>
      </c>
      <c r="G62" s="27">
        <v>605934.29</v>
      </c>
      <c r="H62" s="37">
        <v>259686.12</v>
      </c>
      <c r="I62" s="5">
        <v>2022</v>
      </c>
      <c r="J62" s="4" t="s">
        <v>124</v>
      </c>
      <c r="K62" s="5" t="s">
        <v>12</v>
      </c>
      <c r="L62" s="5" t="s">
        <v>108</v>
      </c>
    </row>
    <row r="63" spans="1:13" ht="43.5" customHeight="1" thickBot="1" x14ac:dyDescent="0.3">
      <c r="A63" s="3" t="s">
        <v>300</v>
      </c>
      <c r="B63" s="6" t="s">
        <v>125</v>
      </c>
      <c r="C63" s="38">
        <v>199091</v>
      </c>
      <c r="D63" s="38">
        <v>40934.9</v>
      </c>
      <c r="E63" s="38"/>
      <c r="F63" s="38">
        <v>158156.09</v>
      </c>
      <c r="G63" s="38">
        <v>143271.20000000001</v>
      </c>
      <c r="H63" s="38">
        <v>55819.8</v>
      </c>
      <c r="I63" s="3">
        <v>2022</v>
      </c>
      <c r="J63" s="2" t="s">
        <v>126</v>
      </c>
      <c r="K63" s="3" t="s">
        <v>12</v>
      </c>
      <c r="L63" s="3" t="s">
        <v>108</v>
      </c>
    </row>
    <row r="64" spans="1:13" ht="67.5" customHeight="1" thickBot="1" x14ac:dyDescent="0.3">
      <c r="A64" s="3" t="s">
        <v>301</v>
      </c>
      <c r="B64" s="9" t="s">
        <v>127</v>
      </c>
      <c r="C64" s="42">
        <v>60000</v>
      </c>
      <c r="D64" s="42">
        <v>60000</v>
      </c>
      <c r="E64" s="10"/>
      <c r="F64" s="10"/>
      <c r="G64" s="42">
        <v>60000</v>
      </c>
      <c r="H64" s="10"/>
      <c r="I64" s="4">
        <v>2022</v>
      </c>
      <c r="J64" s="4" t="s">
        <v>128</v>
      </c>
      <c r="K64" s="4" t="s">
        <v>12</v>
      </c>
      <c r="L64" s="4" t="s">
        <v>108</v>
      </c>
    </row>
    <row r="65" spans="1:15" ht="52.5" customHeight="1" thickBot="1" x14ac:dyDescent="0.3">
      <c r="A65" s="3" t="s">
        <v>302</v>
      </c>
      <c r="B65" s="6" t="s">
        <v>255</v>
      </c>
      <c r="C65" s="38">
        <v>25000</v>
      </c>
      <c r="D65" s="38">
        <v>25000</v>
      </c>
      <c r="E65" s="38"/>
      <c r="F65" s="38"/>
      <c r="G65" s="38">
        <v>25000</v>
      </c>
      <c r="H65" s="38"/>
      <c r="I65" s="38">
        <v>2022</v>
      </c>
      <c r="J65" s="38" t="s">
        <v>255</v>
      </c>
      <c r="K65" s="38" t="s">
        <v>12</v>
      </c>
      <c r="L65" s="3" t="s">
        <v>108</v>
      </c>
    </row>
    <row r="66" spans="1:15" ht="30" customHeight="1" thickBot="1" x14ac:dyDescent="0.3">
      <c r="A66" s="128" t="s">
        <v>129</v>
      </c>
      <c r="B66" s="129"/>
      <c r="C66" s="44">
        <f t="shared" ref="C66:H66" si="6">SUM(C67:C72)</f>
        <v>3056000</v>
      </c>
      <c r="D66" s="44">
        <f t="shared" si="6"/>
        <v>142900</v>
      </c>
      <c r="E66" s="44">
        <f t="shared" si="6"/>
        <v>2549100</v>
      </c>
      <c r="F66" s="44">
        <f t="shared" si="6"/>
        <v>364000</v>
      </c>
      <c r="G66" s="44">
        <f t="shared" si="6"/>
        <v>70000</v>
      </c>
      <c r="H66" s="44">
        <f t="shared" si="6"/>
        <v>40000</v>
      </c>
      <c r="I66" s="32"/>
      <c r="J66" s="32"/>
      <c r="K66" s="32"/>
      <c r="L66" s="58" t="s">
        <v>107</v>
      </c>
    </row>
    <row r="67" spans="1:15" ht="23.25" thickBot="1" x14ac:dyDescent="0.3">
      <c r="A67" s="4" t="s">
        <v>303</v>
      </c>
      <c r="B67" s="7" t="s">
        <v>130</v>
      </c>
      <c r="C67" s="37">
        <v>20000</v>
      </c>
      <c r="D67" s="37">
        <v>20000</v>
      </c>
      <c r="E67" s="28"/>
      <c r="F67" s="28"/>
      <c r="G67" s="37">
        <v>20000</v>
      </c>
      <c r="H67" s="5"/>
      <c r="I67" s="5">
        <v>2022</v>
      </c>
      <c r="J67" s="5" t="s">
        <v>131</v>
      </c>
      <c r="K67" s="4" t="s">
        <v>80</v>
      </c>
      <c r="L67" s="3" t="s">
        <v>133</v>
      </c>
    </row>
    <row r="68" spans="1:15" ht="56.25" customHeight="1" thickBot="1" x14ac:dyDescent="0.3">
      <c r="A68" s="4" t="s">
        <v>304</v>
      </c>
      <c r="B68" s="13" t="s">
        <v>132</v>
      </c>
      <c r="C68" s="38">
        <v>50000</v>
      </c>
      <c r="D68" s="38">
        <v>5000</v>
      </c>
      <c r="E68" s="38">
        <v>45000</v>
      </c>
      <c r="F68" s="29"/>
      <c r="G68" s="38">
        <v>50000</v>
      </c>
      <c r="H68" s="38"/>
      <c r="I68" s="3">
        <v>2022</v>
      </c>
      <c r="J68" s="2" t="s">
        <v>134</v>
      </c>
      <c r="K68" s="59" t="s">
        <v>24</v>
      </c>
      <c r="L68" s="5" t="s">
        <v>136</v>
      </c>
    </row>
    <row r="69" spans="1:15" ht="57" thickBot="1" x14ac:dyDescent="0.3">
      <c r="A69" s="4" t="s">
        <v>305</v>
      </c>
      <c r="B69" s="14" t="s">
        <v>241</v>
      </c>
      <c r="C69" s="37">
        <v>10000</v>
      </c>
      <c r="D69" s="37">
        <v>10000</v>
      </c>
      <c r="E69" s="27"/>
      <c r="F69" s="27"/>
      <c r="G69" s="27"/>
      <c r="H69" s="37">
        <v>10000</v>
      </c>
      <c r="I69" s="5">
        <v>2023</v>
      </c>
      <c r="J69" s="58" t="s">
        <v>242</v>
      </c>
      <c r="K69" s="72" t="s">
        <v>135</v>
      </c>
      <c r="L69" s="3" t="s">
        <v>107</v>
      </c>
    </row>
    <row r="70" spans="1:15" ht="57" thickBot="1" x14ac:dyDescent="0.3">
      <c r="A70" s="4" t="s">
        <v>306</v>
      </c>
      <c r="B70" s="6" t="s">
        <v>137</v>
      </c>
      <c r="C70" s="38">
        <v>30000</v>
      </c>
      <c r="D70" s="38">
        <v>30000</v>
      </c>
      <c r="E70" s="24"/>
      <c r="F70" s="24"/>
      <c r="G70" s="24"/>
      <c r="H70" s="38">
        <v>30000</v>
      </c>
      <c r="I70" s="3">
        <v>2023</v>
      </c>
      <c r="J70" s="89" t="s">
        <v>251</v>
      </c>
      <c r="K70" s="3" t="s">
        <v>35</v>
      </c>
      <c r="L70" s="5" t="s">
        <v>107</v>
      </c>
    </row>
    <row r="71" spans="1:15" ht="50.25" customHeight="1" thickBot="1" x14ac:dyDescent="0.3">
      <c r="A71" s="4" t="s">
        <v>307</v>
      </c>
      <c r="B71" s="21" t="s">
        <v>138</v>
      </c>
      <c r="C71" s="37">
        <v>346000</v>
      </c>
      <c r="D71" s="37">
        <v>51900</v>
      </c>
      <c r="E71" s="37">
        <v>294100</v>
      </c>
      <c r="F71" s="27"/>
      <c r="G71" s="27"/>
      <c r="H71" s="27"/>
      <c r="I71" s="5">
        <v>2023</v>
      </c>
      <c r="J71" s="57" t="s">
        <v>139</v>
      </c>
      <c r="K71" s="5" t="s">
        <v>12</v>
      </c>
      <c r="L71" s="3" t="s">
        <v>107</v>
      </c>
    </row>
    <row r="72" spans="1:15" ht="43.15" customHeight="1" thickBot="1" x14ac:dyDescent="0.3">
      <c r="A72" s="4" t="s">
        <v>308</v>
      </c>
      <c r="B72" s="45" t="s">
        <v>140</v>
      </c>
      <c r="C72" s="38">
        <v>2600000</v>
      </c>
      <c r="D72" s="38">
        <v>26000</v>
      </c>
      <c r="E72" s="38">
        <v>2210000</v>
      </c>
      <c r="F72" s="38">
        <v>364000</v>
      </c>
      <c r="G72" s="24"/>
      <c r="H72" s="24"/>
      <c r="I72" s="3">
        <v>2022</v>
      </c>
      <c r="J72" s="55" t="s">
        <v>141</v>
      </c>
      <c r="K72" s="56" t="s">
        <v>142</v>
      </c>
      <c r="L72" s="12"/>
    </row>
    <row r="73" spans="1:15" ht="15.75" thickBot="1" x14ac:dyDescent="0.3">
      <c r="A73" s="130" t="s">
        <v>143</v>
      </c>
      <c r="B73" s="131"/>
      <c r="C73" s="43">
        <f>C74+C92+C103</f>
        <v>8688996.4399999995</v>
      </c>
      <c r="D73" s="43">
        <f t="shared" ref="D73:H73" si="7">D74+D92+D103</f>
        <v>1212976.0759999999</v>
      </c>
      <c r="E73" s="43">
        <f t="shared" si="7"/>
        <v>4115696.6999999997</v>
      </c>
      <c r="F73" s="43">
        <f t="shared" si="7"/>
        <v>3360323.6639999999</v>
      </c>
      <c r="G73" s="43">
        <f t="shared" si="7"/>
        <v>1111148.44</v>
      </c>
      <c r="H73" s="43">
        <f t="shared" si="7"/>
        <v>2085189.52</v>
      </c>
      <c r="I73" s="12"/>
      <c r="J73" s="12"/>
      <c r="K73" s="12"/>
      <c r="L73" s="23"/>
    </row>
    <row r="74" spans="1:15" ht="291.75" customHeight="1" thickBot="1" x14ac:dyDescent="0.3">
      <c r="A74" s="126" t="s">
        <v>144</v>
      </c>
      <c r="B74" s="127"/>
      <c r="C74" s="44">
        <f>SUM(C76:C91)</f>
        <v>3969148.44</v>
      </c>
      <c r="D74" s="44">
        <f t="shared" ref="D74:H74" si="8">SUM(D76:D91)</f>
        <v>641968.87599999993</v>
      </c>
      <c r="E74" s="44">
        <f t="shared" si="8"/>
        <v>1388355.9</v>
      </c>
      <c r="F74" s="44">
        <f t="shared" si="8"/>
        <v>1938823.6639999999</v>
      </c>
      <c r="G74" s="44">
        <f t="shared" si="8"/>
        <v>1101148.44</v>
      </c>
      <c r="H74" s="44">
        <f t="shared" si="8"/>
        <v>1930189.52</v>
      </c>
      <c r="I74" s="23"/>
      <c r="J74" s="23"/>
      <c r="K74" s="23"/>
      <c r="L74" s="51" t="s">
        <v>220</v>
      </c>
    </row>
    <row r="75" spans="1:15" ht="42.75" customHeight="1" thickBot="1" x14ac:dyDescent="0.3">
      <c r="A75" s="65" t="s">
        <v>309</v>
      </c>
      <c r="B75" s="106" t="s">
        <v>253</v>
      </c>
      <c r="C75" s="67">
        <v>156390.53</v>
      </c>
      <c r="D75" s="67">
        <v>23458.58</v>
      </c>
      <c r="E75" s="67"/>
      <c r="F75" s="67">
        <v>132931.95000000001</v>
      </c>
      <c r="G75" s="67">
        <v>156390.53</v>
      </c>
      <c r="H75" s="67"/>
      <c r="I75" s="67">
        <v>2022</v>
      </c>
      <c r="J75" s="106" t="s">
        <v>254</v>
      </c>
      <c r="K75" s="69" t="s">
        <v>76</v>
      </c>
      <c r="L75" s="33" t="s">
        <v>148</v>
      </c>
    </row>
    <row r="76" spans="1:15" ht="46.5" customHeight="1" thickBot="1" x14ac:dyDescent="0.3">
      <c r="A76" s="65" t="s">
        <v>310</v>
      </c>
      <c r="B76" s="7" t="s">
        <v>145</v>
      </c>
      <c r="C76" s="53">
        <v>200000</v>
      </c>
      <c r="D76" s="53">
        <v>36800</v>
      </c>
      <c r="E76" s="26"/>
      <c r="F76" s="53">
        <v>163200</v>
      </c>
      <c r="G76" s="53"/>
      <c r="H76" s="53"/>
      <c r="I76" s="16">
        <v>2022</v>
      </c>
      <c r="J76" s="33" t="s">
        <v>146</v>
      </c>
      <c r="K76" s="33" t="s">
        <v>147</v>
      </c>
      <c r="L76" s="51" t="s">
        <v>220</v>
      </c>
    </row>
    <row r="77" spans="1:15" ht="34.5" thickBot="1" x14ac:dyDescent="0.3">
      <c r="A77" s="65" t="s">
        <v>311</v>
      </c>
      <c r="B77" s="106" t="s">
        <v>150</v>
      </c>
      <c r="C77" s="67">
        <v>15000</v>
      </c>
      <c r="D77" s="68">
        <v>15000</v>
      </c>
      <c r="E77" s="69"/>
      <c r="F77" s="69"/>
      <c r="G77" s="69"/>
      <c r="H77" s="68">
        <v>15000</v>
      </c>
      <c r="I77" s="69">
        <v>2023</v>
      </c>
      <c r="J77" s="69" t="s">
        <v>151</v>
      </c>
      <c r="K77" s="69" t="s">
        <v>27</v>
      </c>
      <c r="L77" s="5" t="s">
        <v>149</v>
      </c>
    </row>
    <row r="78" spans="1:15" ht="42.75" customHeight="1" thickBot="1" x14ac:dyDescent="0.3">
      <c r="A78" s="65" t="s">
        <v>312</v>
      </c>
      <c r="B78" s="21" t="s">
        <v>152</v>
      </c>
      <c r="C78" s="53">
        <v>540507</v>
      </c>
      <c r="D78" s="53">
        <v>24322.66</v>
      </c>
      <c r="E78" s="53">
        <v>378355.9</v>
      </c>
      <c r="F78" s="53">
        <v>137828.44</v>
      </c>
      <c r="G78" s="53">
        <v>540507</v>
      </c>
      <c r="H78" s="53"/>
      <c r="I78" s="16">
        <v>2022</v>
      </c>
      <c r="J78" s="16" t="s">
        <v>153</v>
      </c>
      <c r="K78" s="5" t="s">
        <v>12</v>
      </c>
      <c r="L78" s="34" t="s">
        <v>149</v>
      </c>
    </row>
    <row r="79" spans="1:15" ht="34.5" thickBot="1" x14ac:dyDescent="0.3">
      <c r="A79" s="65" t="s">
        <v>313</v>
      </c>
      <c r="B79" s="45" t="s">
        <v>221</v>
      </c>
      <c r="C79" s="67">
        <v>30000</v>
      </c>
      <c r="D79" s="67">
        <v>30000</v>
      </c>
      <c r="E79" s="34"/>
      <c r="F79" s="34"/>
      <c r="G79" s="67">
        <v>15000</v>
      </c>
      <c r="H79" s="67">
        <v>15000</v>
      </c>
      <c r="I79" s="34">
        <v>2022</v>
      </c>
      <c r="J79" s="34" t="s">
        <v>208</v>
      </c>
      <c r="K79" s="34" t="s">
        <v>12</v>
      </c>
      <c r="L79" s="33" t="s">
        <v>148</v>
      </c>
    </row>
    <row r="80" spans="1:15" ht="34.5" thickBot="1" x14ac:dyDescent="0.3">
      <c r="A80" s="65" t="s">
        <v>314</v>
      </c>
      <c r="B80" s="21" t="s">
        <v>209</v>
      </c>
      <c r="C80" s="70">
        <v>25000</v>
      </c>
      <c r="D80" s="70">
        <v>25000</v>
      </c>
      <c r="E80" s="33"/>
      <c r="F80" s="33"/>
      <c r="G80" s="33"/>
      <c r="H80" s="70">
        <v>25000</v>
      </c>
      <c r="I80" s="33">
        <v>2023</v>
      </c>
      <c r="J80" s="33" t="s">
        <v>154</v>
      </c>
      <c r="K80" s="33" t="s">
        <v>12</v>
      </c>
      <c r="L80" s="33" t="s">
        <v>149</v>
      </c>
      <c r="M80" s="35"/>
      <c r="N80" s="35"/>
      <c r="O80" s="35"/>
    </row>
    <row r="81" spans="1:15" ht="78" customHeight="1" thickBot="1" x14ac:dyDescent="0.3">
      <c r="A81" s="65" t="s">
        <v>315</v>
      </c>
      <c r="B81" s="107" t="s">
        <v>155</v>
      </c>
      <c r="C81" s="66">
        <v>54000</v>
      </c>
      <c r="D81" s="66">
        <v>54000</v>
      </c>
      <c r="E81" s="63"/>
      <c r="F81" s="63"/>
      <c r="G81" s="63"/>
      <c r="H81" s="66">
        <v>54000</v>
      </c>
      <c r="I81" s="62">
        <v>2023</v>
      </c>
      <c r="J81" s="62" t="s">
        <v>156</v>
      </c>
      <c r="K81" s="62" t="s">
        <v>76</v>
      </c>
      <c r="L81" s="64" t="s">
        <v>149</v>
      </c>
      <c r="M81" s="35"/>
      <c r="N81" s="35"/>
      <c r="O81" s="35"/>
    </row>
    <row r="82" spans="1:15" ht="113.25" customHeight="1" thickBot="1" x14ac:dyDescent="0.3">
      <c r="A82" s="65" t="s">
        <v>316</v>
      </c>
      <c r="B82" s="70" t="s">
        <v>256</v>
      </c>
      <c r="C82" s="70">
        <v>455641.44</v>
      </c>
      <c r="D82" s="70">
        <f>C82*0.15</f>
        <v>68346.216</v>
      </c>
      <c r="E82" s="70"/>
      <c r="F82" s="70">
        <f>C82-D82</f>
        <v>387295.22399999999</v>
      </c>
      <c r="G82" s="70">
        <v>455641.44</v>
      </c>
      <c r="H82" s="70">
        <f>C82-G82</f>
        <v>0</v>
      </c>
      <c r="I82" s="70">
        <v>2022</v>
      </c>
      <c r="J82" s="70" t="s">
        <v>257</v>
      </c>
      <c r="K82" s="70" t="s">
        <v>258</v>
      </c>
      <c r="L82" s="70" t="s">
        <v>149</v>
      </c>
      <c r="M82" s="35"/>
      <c r="N82" s="35"/>
      <c r="O82" s="35"/>
    </row>
    <row r="83" spans="1:15" ht="127.5" customHeight="1" thickBot="1" x14ac:dyDescent="0.3">
      <c r="A83" s="65" t="s">
        <v>317</v>
      </c>
      <c r="B83" s="107" t="s">
        <v>158</v>
      </c>
      <c r="C83" s="66">
        <v>60000</v>
      </c>
      <c r="D83" s="66">
        <v>9000</v>
      </c>
      <c r="E83" s="66"/>
      <c r="F83" s="66">
        <v>51000</v>
      </c>
      <c r="G83" s="50"/>
      <c r="H83" s="50"/>
      <c r="I83" s="50">
        <v>2023</v>
      </c>
      <c r="J83" s="50" t="s">
        <v>240</v>
      </c>
      <c r="K83" s="50" t="s">
        <v>24</v>
      </c>
      <c r="L83" s="64" t="s">
        <v>149</v>
      </c>
      <c r="M83" s="35"/>
      <c r="N83" s="35"/>
      <c r="O83" s="35"/>
    </row>
    <row r="84" spans="1:15" ht="90.75" customHeight="1" thickBot="1" x14ac:dyDescent="0.3">
      <c r="A84" s="65" t="s">
        <v>318</v>
      </c>
      <c r="B84" s="21" t="s">
        <v>197</v>
      </c>
      <c r="C84" s="94">
        <v>859000</v>
      </c>
      <c r="D84" s="94">
        <v>59000</v>
      </c>
      <c r="E84" s="94"/>
      <c r="F84" s="94">
        <v>800000</v>
      </c>
      <c r="G84" s="72"/>
      <c r="H84" s="72"/>
      <c r="I84" s="72">
        <v>2022</v>
      </c>
      <c r="J84" s="72" t="s">
        <v>196</v>
      </c>
      <c r="K84" s="33" t="s">
        <v>52</v>
      </c>
      <c r="L84" s="33" t="s">
        <v>161</v>
      </c>
      <c r="M84" s="35"/>
      <c r="N84" s="35"/>
      <c r="O84" s="35"/>
    </row>
    <row r="85" spans="1:15" ht="78.75" customHeight="1" thickBot="1" x14ac:dyDescent="0.3">
      <c r="A85" s="65" t="s">
        <v>319</v>
      </c>
      <c r="B85" s="45" t="s">
        <v>159</v>
      </c>
      <c r="C85" s="71">
        <v>1000000</v>
      </c>
      <c r="D85" s="71">
        <v>100500</v>
      </c>
      <c r="E85" s="71">
        <v>500000</v>
      </c>
      <c r="F85" s="71">
        <v>399500</v>
      </c>
      <c r="G85" s="25"/>
      <c r="H85" s="71">
        <v>30000</v>
      </c>
      <c r="I85" s="15">
        <v>2022</v>
      </c>
      <c r="J85" s="15" t="s">
        <v>160</v>
      </c>
      <c r="K85" s="34" t="s">
        <v>35</v>
      </c>
      <c r="L85" s="64" t="s">
        <v>162</v>
      </c>
      <c r="M85" s="35"/>
      <c r="N85" s="35"/>
      <c r="O85" s="35"/>
    </row>
    <row r="86" spans="1:15" ht="64.5" customHeight="1" thickBot="1" x14ac:dyDescent="0.3">
      <c r="A86" s="65" t="s">
        <v>320</v>
      </c>
      <c r="B86" s="108" t="s">
        <v>163</v>
      </c>
      <c r="C86" s="93">
        <v>20000</v>
      </c>
      <c r="D86" s="93">
        <v>20000</v>
      </c>
      <c r="E86" s="70"/>
      <c r="F86" s="70"/>
      <c r="G86" s="70">
        <v>20000</v>
      </c>
      <c r="H86" s="70"/>
      <c r="I86" s="33">
        <v>2021</v>
      </c>
      <c r="J86" s="70" t="s">
        <v>210</v>
      </c>
      <c r="K86" s="70" t="s">
        <v>12</v>
      </c>
      <c r="L86" s="33" t="s">
        <v>162</v>
      </c>
      <c r="M86" s="35"/>
      <c r="N86" s="35"/>
      <c r="O86" s="35"/>
    </row>
    <row r="87" spans="1:15" ht="57" thickBot="1" x14ac:dyDescent="0.3">
      <c r="A87" s="65" t="s">
        <v>321</v>
      </c>
      <c r="B87" s="45" t="s">
        <v>243</v>
      </c>
      <c r="C87" s="71">
        <v>110000</v>
      </c>
      <c r="D87" s="71">
        <v>110000</v>
      </c>
      <c r="E87" s="34"/>
      <c r="F87" s="34"/>
      <c r="G87" s="71">
        <v>70000</v>
      </c>
      <c r="H87" s="34"/>
      <c r="I87" s="34">
        <v>2022</v>
      </c>
      <c r="J87" s="34" t="s">
        <v>252</v>
      </c>
      <c r="K87" s="34" t="s">
        <v>53</v>
      </c>
      <c r="L87" s="64" t="s">
        <v>166</v>
      </c>
    </row>
    <row r="88" spans="1:15" ht="123" customHeight="1" thickBot="1" x14ac:dyDescent="0.3">
      <c r="A88" s="65" t="s">
        <v>322</v>
      </c>
      <c r="B88" s="108" t="s">
        <v>164</v>
      </c>
      <c r="C88" s="70">
        <v>100000</v>
      </c>
      <c r="D88" s="70">
        <v>15000</v>
      </c>
      <c r="E88" s="70">
        <v>85000</v>
      </c>
      <c r="F88" s="70"/>
      <c r="G88" s="70"/>
      <c r="H88" s="70">
        <v>50000</v>
      </c>
      <c r="I88" s="33">
        <v>2023</v>
      </c>
      <c r="J88" s="70" t="s">
        <v>165</v>
      </c>
      <c r="K88" s="70" t="s">
        <v>12</v>
      </c>
      <c r="L88" s="33" t="s">
        <v>157</v>
      </c>
    </row>
    <row r="89" spans="1:15" ht="169.5" customHeight="1" thickBot="1" x14ac:dyDescent="0.3">
      <c r="A89" s="65" t="s">
        <v>323</v>
      </c>
      <c r="B89" s="122" t="s">
        <v>262</v>
      </c>
      <c r="C89" s="123" t="s">
        <v>263</v>
      </c>
      <c r="D89" s="123" t="s">
        <v>265</v>
      </c>
      <c r="E89" s="124" t="s">
        <v>264</v>
      </c>
      <c r="F89" s="119"/>
      <c r="G89" s="117"/>
      <c r="H89" s="117">
        <v>765936.09</v>
      </c>
      <c r="I89" s="118">
        <v>2023</v>
      </c>
      <c r="J89" s="125" t="s">
        <v>271</v>
      </c>
      <c r="K89" s="117" t="s">
        <v>12</v>
      </c>
      <c r="L89" s="121" t="s">
        <v>166</v>
      </c>
    </row>
    <row r="90" spans="1:15" ht="123" customHeight="1" thickBot="1" x14ac:dyDescent="0.3">
      <c r="A90" s="65" t="s">
        <v>324</v>
      </c>
      <c r="B90" s="122" t="s">
        <v>266</v>
      </c>
      <c r="C90" s="123" t="s">
        <v>267</v>
      </c>
      <c r="D90" s="123" t="s">
        <v>269</v>
      </c>
      <c r="E90" s="123" t="s">
        <v>268</v>
      </c>
      <c r="F90" s="119"/>
      <c r="G90" s="117"/>
      <c r="H90" s="117">
        <v>775253.43</v>
      </c>
      <c r="I90" s="118">
        <v>2023</v>
      </c>
      <c r="J90" s="117" t="s">
        <v>270</v>
      </c>
      <c r="K90" s="117" t="s">
        <v>12</v>
      </c>
      <c r="L90" s="121" t="s">
        <v>166</v>
      </c>
    </row>
    <row r="91" spans="1:15" ht="30.75" customHeight="1" thickBot="1" x14ac:dyDescent="0.3">
      <c r="A91" s="65" t="s">
        <v>325</v>
      </c>
      <c r="B91" s="45" t="s">
        <v>167</v>
      </c>
      <c r="C91" s="120">
        <v>500000</v>
      </c>
      <c r="D91" s="120">
        <v>75000</v>
      </c>
      <c r="E91" s="120">
        <v>425000</v>
      </c>
      <c r="F91" s="59"/>
      <c r="G91" s="59"/>
      <c r="H91" s="78">
        <v>200000</v>
      </c>
      <c r="I91" s="59">
        <v>2022</v>
      </c>
      <c r="J91" s="59" t="s">
        <v>168</v>
      </c>
      <c r="K91" s="59" t="s">
        <v>12</v>
      </c>
      <c r="L91" s="23"/>
    </row>
    <row r="92" spans="1:15" ht="39" customHeight="1" thickBot="1" x14ac:dyDescent="0.3">
      <c r="A92" s="128" t="s">
        <v>169</v>
      </c>
      <c r="B92" s="129"/>
      <c r="C92" s="44">
        <f>SUM(C94:C102)</f>
        <v>4594848</v>
      </c>
      <c r="D92" s="44">
        <f t="shared" ref="D92:H92" si="9">SUM(D94:D102)</f>
        <v>506007.2</v>
      </c>
      <c r="E92" s="44">
        <f t="shared" si="9"/>
        <v>2667340.7999999998</v>
      </c>
      <c r="F92" s="44">
        <f t="shared" si="9"/>
        <v>1421500</v>
      </c>
      <c r="G92" s="44">
        <f t="shared" si="9"/>
        <v>10000</v>
      </c>
      <c r="H92" s="44">
        <f t="shared" si="9"/>
        <v>100000</v>
      </c>
      <c r="I92" s="23"/>
      <c r="J92" s="23"/>
      <c r="K92" s="23"/>
      <c r="L92" s="23"/>
    </row>
    <row r="93" spans="1:15" ht="67.5" customHeight="1" thickBot="1" x14ac:dyDescent="0.3">
      <c r="A93" s="34" t="s">
        <v>326</v>
      </c>
      <c r="B93" s="45" t="s">
        <v>244</v>
      </c>
      <c r="C93" s="38">
        <v>57115</v>
      </c>
      <c r="D93" s="38">
        <v>57115</v>
      </c>
      <c r="E93" s="95"/>
      <c r="F93" s="95"/>
      <c r="G93" s="38">
        <v>57115</v>
      </c>
      <c r="H93" s="95"/>
      <c r="I93" s="95">
        <v>2022</v>
      </c>
      <c r="J93" s="3" t="s">
        <v>245</v>
      </c>
      <c r="K93" s="3" t="s">
        <v>172</v>
      </c>
      <c r="L93" s="3" t="s">
        <v>173</v>
      </c>
    </row>
    <row r="94" spans="1:15" ht="51" customHeight="1" thickBot="1" x14ac:dyDescent="0.3">
      <c r="A94" s="34" t="s">
        <v>327</v>
      </c>
      <c r="B94" s="84" t="s">
        <v>170</v>
      </c>
      <c r="C94" s="85">
        <v>600000</v>
      </c>
      <c r="D94" s="85">
        <v>90000</v>
      </c>
      <c r="E94" s="96"/>
      <c r="F94" s="97">
        <v>510000</v>
      </c>
      <c r="G94" s="98"/>
      <c r="H94" s="99"/>
      <c r="I94" s="100">
        <v>2023</v>
      </c>
      <c r="J94" s="87" t="s">
        <v>171</v>
      </c>
      <c r="K94" s="86" t="s">
        <v>172</v>
      </c>
      <c r="L94" s="86" t="s">
        <v>173</v>
      </c>
    </row>
    <row r="95" spans="1:15" ht="32.25" customHeight="1" thickBot="1" x14ac:dyDescent="0.3">
      <c r="A95" s="34" t="s">
        <v>328</v>
      </c>
      <c r="B95" s="20" t="s">
        <v>174</v>
      </c>
      <c r="C95" s="38">
        <v>300000</v>
      </c>
      <c r="D95" s="38">
        <v>45000</v>
      </c>
      <c r="E95" s="29"/>
      <c r="F95" s="38">
        <v>255000</v>
      </c>
      <c r="G95" s="29"/>
      <c r="H95" s="29"/>
      <c r="I95" s="3">
        <v>2023</v>
      </c>
      <c r="J95" s="3" t="s">
        <v>175</v>
      </c>
      <c r="K95" s="3" t="s">
        <v>172</v>
      </c>
      <c r="L95" s="3" t="s">
        <v>173</v>
      </c>
    </row>
    <row r="96" spans="1:15" ht="56.25" customHeight="1" thickBot="1" x14ac:dyDescent="0.3">
      <c r="A96" s="34" t="s">
        <v>329</v>
      </c>
      <c r="B96" s="76" t="s">
        <v>176</v>
      </c>
      <c r="C96" s="37">
        <v>60000</v>
      </c>
      <c r="D96" s="37">
        <v>9000</v>
      </c>
      <c r="E96" s="28"/>
      <c r="F96" s="37">
        <v>51000</v>
      </c>
      <c r="G96" s="28"/>
      <c r="H96" s="28"/>
      <c r="I96" s="5">
        <v>2023</v>
      </c>
      <c r="J96" s="5" t="s">
        <v>177</v>
      </c>
      <c r="K96" s="5" t="s">
        <v>172</v>
      </c>
      <c r="L96" s="86" t="s">
        <v>173</v>
      </c>
    </row>
    <row r="97" spans="1:16" ht="33.75" customHeight="1" thickBot="1" x14ac:dyDescent="0.3">
      <c r="A97" s="34" t="s">
        <v>330</v>
      </c>
      <c r="B97" s="13" t="s">
        <v>178</v>
      </c>
      <c r="C97" s="38">
        <v>30000</v>
      </c>
      <c r="D97" s="38">
        <v>4500</v>
      </c>
      <c r="E97" s="29"/>
      <c r="F97" s="38">
        <v>25500</v>
      </c>
      <c r="G97" s="29"/>
      <c r="H97" s="29"/>
      <c r="I97" s="3">
        <v>2023</v>
      </c>
      <c r="J97" s="59" t="s">
        <v>179</v>
      </c>
      <c r="K97" s="56" t="s">
        <v>24</v>
      </c>
      <c r="L97" s="3" t="s">
        <v>173</v>
      </c>
    </row>
    <row r="98" spans="1:16" ht="23.25" thickBot="1" x14ac:dyDescent="0.3">
      <c r="A98" s="34" t="s">
        <v>331</v>
      </c>
      <c r="B98" s="76" t="s">
        <v>180</v>
      </c>
      <c r="C98" s="37">
        <v>400000</v>
      </c>
      <c r="D98" s="37">
        <v>60000</v>
      </c>
      <c r="E98" s="28"/>
      <c r="F98" s="37">
        <v>340000</v>
      </c>
      <c r="G98" s="28"/>
      <c r="H98" s="28"/>
      <c r="I98" s="5">
        <v>2023</v>
      </c>
      <c r="J98" s="16" t="s">
        <v>181</v>
      </c>
      <c r="K98" s="57" t="s">
        <v>135</v>
      </c>
      <c r="L98" s="86" t="s">
        <v>111</v>
      </c>
    </row>
    <row r="99" spans="1:16" ht="25.5" customHeight="1" thickBot="1" x14ac:dyDescent="0.3">
      <c r="A99" s="34" t="s">
        <v>332</v>
      </c>
      <c r="B99" s="13" t="s">
        <v>182</v>
      </c>
      <c r="C99" s="38">
        <v>50000</v>
      </c>
      <c r="D99" s="38">
        <v>50000</v>
      </c>
      <c r="E99" s="24"/>
      <c r="F99" s="24"/>
      <c r="G99" s="38">
        <v>10000</v>
      </c>
      <c r="H99" s="38">
        <v>40000</v>
      </c>
      <c r="I99" s="3">
        <v>2021</v>
      </c>
      <c r="J99" s="34" t="s">
        <v>183</v>
      </c>
      <c r="K99" s="55" t="s">
        <v>12</v>
      </c>
      <c r="L99" s="3" t="s">
        <v>173</v>
      </c>
    </row>
    <row r="100" spans="1:16" ht="23.25" thickBot="1" x14ac:dyDescent="0.3">
      <c r="A100" s="34" t="s">
        <v>333</v>
      </c>
      <c r="B100" s="75" t="s">
        <v>184</v>
      </c>
      <c r="C100" s="42">
        <v>1138048</v>
      </c>
      <c r="D100" s="42">
        <v>170707.20000000001</v>
      </c>
      <c r="E100" s="42">
        <v>967340.8</v>
      </c>
      <c r="F100" s="27"/>
      <c r="G100" s="27"/>
      <c r="H100" s="27"/>
      <c r="I100" s="90">
        <v>2023</v>
      </c>
      <c r="J100" s="61" t="s">
        <v>185</v>
      </c>
      <c r="K100" s="60" t="s">
        <v>172</v>
      </c>
      <c r="L100" s="86" t="s">
        <v>149</v>
      </c>
    </row>
    <row r="101" spans="1:16" ht="34.5" thickBot="1" x14ac:dyDescent="0.3">
      <c r="A101" s="34" t="s">
        <v>334</v>
      </c>
      <c r="B101" s="77" t="s">
        <v>186</v>
      </c>
      <c r="C101" s="91">
        <f>SUM(D101:F101)</f>
        <v>16800</v>
      </c>
      <c r="D101" s="91">
        <v>16800</v>
      </c>
      <c r="E101" s="24"/>
      <c r="F101" s="24"/>
      <c r="G101" s="24"/>
      <c r="H101" s="92" t="s">
        <v>187</v>
      </c>
      <c r="I101" s="92">
        <v>2022</v>
      </c>
      <c r="J101" s="55" t="s">
        <v>199</v>
      </c>
      <c r="K101" s="15" t="s">
        <v>24</v>
      </c>
      <c r="L101" s="3" t="s">
        <v>149</v>
      </c>
    </row>
    <row r="102" spans="1:16" ht="68.25" thickBot="1" x14ac:dyDescent="0.3">
      <c r="A102" s="34" t="s">
        <v>335</v>
      </c>
      <c r="B102" s="73" t="s">
        <v>188</v>
      </c>
      <c r="C102" s="42">
        <f>SUM(D102:F102)</f>
        <v>2000000</v>
      </c>
      <c r="D102" s="42">
        <v>60000</v>
      </c>
      <c r="E102" s="42">
        <v>1700000</v>
      </c>
      <c r="F102" s="42">
        <v>240000</v>
      </c>
      <c r="G102" s="27"/>
      <c r="H102" s="42">
        <v>60000</v>
      </c>
      <c r="I102" s="11">
        <v>2023</v>
      </c>
      <c r="J102" s="57" t="s">
        <v>189</v>
      </c>
      <c r="K102" s="58" t="s">
        <v>198</v>
      </c>
      <c r="L102" s="86"/>
    </row>
    <row r="103" spans="1:16" ht="15.75" thickBot="1" x14ac:dyDescent="0.3">
      <c r="A103" s="126" t="s">
        <v>190</v>
      </c>
      <c r="B103" s="127"/>
      <c r="C103" s="44">
        <f>SUM(C104:C106)</f>
        <v>125000</v>
      </c>
      <c r="D103" s="44">
        <f t="shared" ref="D103:H103" si="10">SUM(D104:D106)</f>
        <v>65000</v>
      </c>
      <c r="E103" s="44">
        <f t="shared" si="10"/>
        <v>60000</v>
      </c>
      <c r="F103" s="44">
        <f t="shared" si="10"/>
        <v>0</v>
      </c>
      <c r="G103" s="44">
        <f t="shared" si="10"/>
        <v>0</v>
      </c>
      <c r="H103" s="44">
        <f t="shared" si="10"/>
        <v>55000</v>
      </c>
      <c r="I103" s="23"/>
      <c r="J103" s="23"/>
      <c r="K103" s="23"/>
      <c r="L103" s="23"/>
      <c r="P103" s="83"/>
    </row>
    <row r="104" spans="1:16" ht="45.75" customHeight="1" thickBot="1" x14ac:dyDescent="0.3">
      <c r="A104" s="2" t="s">
        <v>336</v>
      </c>
      <c r="B104" s="20" t="s">
        <v>192</v>
      </c>
      <c r="C104" s="38">
        <v>45000</v>
      </c>
      <c r="D104" s="38">
        <v>45000</v>
      </c>
      <c r="E104" s="24"/>
      <c r="F104" s="24"/>
      <c r="G104" s="24"/>
      <c r="H104" s="38">
        <v>25000</v>
      </c>
      <c r="I104" s="3">
        <v>2022</v>
      </c>
      <c r="J104" s="3" t="s">
        <v>193</v>
      </c>
      <c r="K104" s="3" t="s">
        <v>12</v>
      </c>
      <c r="L104" s="15" t="s">
        <v>191</v>
      </c>
    </row>
    <row r="105" spans="1:16" ht="39" customHeight="1" thickBot="1" x14ac:dyDescent="0.3">
      <c r="A105" s="2" t="s">
        <v>337</v>
      </c>
      <c r="B105" s="76" t="s">
        <v>222</v>
      </c>
      <c r="C105" s="37">
        <v>50000</v>
      </c>
      <c r="D105" s="37">
        <v>20000</v>
      </c>
      <c r="E105" s="37">
        <v>30000</v>
      </c>
      <c r="F105" s="27"/>
      <c r="G105" s="27"/>
      <c r="H105" s="27"/>
      <c r="I105" s="5">
        <v>2023</v>
      </c>
      <c r="J105" s="58" t="s">
        <v>223</v>
      </c>
      <c r="K105" s="5" t="s">
        <v>12</v>
      </c>
      <c r="L105" s="5" t="s">
        <v>259</v>
      </c>
    </row>
    <row r="106" spans="1:16" ht="34.5" thickBot="1" x14ac:dyDescent="0.3">
      <c r="A106" s="2" t="s">
        <v>338</v>
      </c>
      <c r="B106" s="13" t="s">
        <v>201</v>
      </c>
      <c r="C106" s="71">
        <v>30000</v>
      </c>
      <c r="D106" s="15"/>
      <c r="E106" s="71">
        <v>30000</v>
      </c>
      <c r="F106" s="25"/>
      <c r="G106" s="25"/>
      <c r="H106" s="71">
        <v>30000</v>
      </c>
      <c r="I106" s="15">
        <v>2022</v>
      </c>
      <c r="J106" s="15" t="s">
        <v>194</v>
      </c>
      <c r="K106" s="15" t="s">
        <v>12</v>
      </c>
      <c r="L106" s="15" t="s">
        <v>259</v>
      </c>
    </row>
  </sheetData>
  <autoFilter ref="A1:L105" xr:uid="{00000000-0009-0000-0000-000000000000}"/>
  <mergeCells count="11">
    <mergeCell ref="A18:B18"/>
    <mergeCell ref="A55:B55"/>
    <mergeCell ref="A56:B56"/>
    <mergeCell ref="A32:B32"/>
    <mergeCell ref="A3:B3"/>
    <mergeCell ref="A4:B4"/>
    <mergeCell ref="A103:B103"/>
    <mergeCell ref="A92:B92"/>
    <mergeCell ref="A73:B73"/>
    <mergeCell ref="A74:B74"/>
    <mergeCell ref="A66:B66"/>
  </mergeCells>
  <pageMargins left="1.15625"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LindaV</cp:lastModifiedBy>
  <dcterms:created xsi:type="dcterms:W3CDTF">2022-04-04T07:30:39Z</dcterms:created>
  <dcterms:modified xsi:type="dcterms:W3CDTF">2022-10-13T08:28:35Z</dcterms:modified>
</cp:coreProperties>
</file>