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V\Desktop\16.11.2021. Ārkārtas domes sēde\"/>
    </mc:Choice>
  </mc:AlternateContent>
  <xr:revisionPtr revIDLastSave="0" documentId="8_{30CEFED4-C5B2-4A35-B475-36CEA8947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 piemaksām lēmumam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D25" i="4" s="1"/>
  <c r="E25" i="4" s="1"/>
  <c r="G25" i="4" s="1"/>
  <c r="F25" i="4" s="1"/>
  <c r="C24" i="4"/>
  <c r="D24" i="4" s="1"/>
  <c r="E24" i="4" s="1"/>
  <c r="G24" i="4" s="1"/>
  <c r="F24" i="4" s="1"/>
  <c r="C23" i="4"/>
  <c r="D23" i="4" s="1"/>
  <c r="E23" i="4" s="1"/>
  <c r="G23" i="4" s="1"/>
  <c r="F23" i="4" s="1"/>
  <c r="C22" i="4"/>
  <c r="D22" i="4" s="1"/>
  <c r="E22" i="4" s="1"/>
  <c r="G22" i="4" s="1"/>
  <c r="F22" i="4" s="1"/>
  <c r="C21" i="4"/>
  <c r="D21" i="4" s="1"/>
  <c r="E21" i="4" s="1"/>
  <c r="G21" i="4" s="1"/>
  <c r="F21" i="4" s="1"/>
  <c r="C20" i="4"/>
  <c r="D20" i="4" s="1"/>
  <c r="E20" i="4" s="1"/>
  <c r="G20" i="4" s="1"/>
  <c r="F20" i="4" s="1"/>
  <c r="C19" i="4"/>
  <c r="D19" i="4" s="1"/>
  <c r="E19" i="4" s="1"/>
  <c r="G19" i="4" s="1"/>
  <c r="F19" i="4" s="1"/>
  <c r="C18" i="4"/>
  <c r="D18" i="4" s="1"/>
  <c r="E18" i="4" s="1"/>
  <c r="G18" i="4" s="1"/>
  <c r="F18" i="4" s="1"/>
  <c r="C17" i="4"/>
  <c r="D17" i="4" s="1"/>
  <c r="E17" i="4" s="1"/>
  <c r="G17" i="4" s="1"/>
  <c r="F17" i="4" s="1"/>
  <c r="C16" i="4"/>
  <c r="D16" i="4" s="1"/>
  <c r="E16" i="4" s="1"/>
  <c r="G16" i="4" s="1"/>
  <c r="F16" i="4" s="1"/>
  <c r="C15" i="4"/>
  <c r="D15" i="4" s="1"/>
  <c r="E15" i="4" s="1"/>
  <c r="G15" i="4" s="1"/>
  <c r="F15" i="4" s="1"/>
  <c r="C14" i="4"/>
  <c r="D14" i="4" s="1"/>
  <c r="E14" i="4" s="1"/>
  <c r="G14" i="4" s="1"/>
  <c r="F14" i="4" s="1"/>
  <c r="C13" i="4"/>
  <c r="D13" i="4" s="1"/>
  <c r="E13" i="4" s="1"/>
  <c r="G13" i="4" s="1"/>
  <c r="F13" i="4" s="1"/>
  <c r="C12" i="4"/>
  <c r="D12" i="4" s="1"/>
  <c r="E12" i="4" s="1"/>
  <c r="G12" i="4" s="1"/>
  <c r="F12" i="4" s="1"/>
  <c r="C11" i="4"/>
  <c r="D11" i="4" s="1"/>
  <c r="E11" i="4" s="1"/>
  <c r="G11" i="4" s="1"/>
  <c r="F11" i="4" s="1"/>
  <c r="C10" i="4"/>
  <c r="D10" i="4" s="1"/>
  <c r="E10" i="4" s="1"/>
  <c r="G10" i="4" s="1"/>
  <c r="F10" i="4" s="1"/>
  <c r="D9" i="4"/>
  <c r="E9" i="4" s="1"/>
  <c r="G9" i="4" s="1"/>
  <c r="C9" i="4"/>
  <c r="G26" i="4" l="1"/>
  <c r="E26" i="4"/>
  <c r="F9" i="4"/>
  <c r="F26" i="4" s="1"/>
</calcChain>
</file>

<file path=xl/sharedStrings.xml><?xml version="1.0" encoding="utf-8"?>
<sst xmlns="http://schemas.openxmlformats.org/spreadsheetml/2006/main" count="30" uniqueCount="29">
  <si>
    <t>Barkavas pamatskola</t>
  </si>
  <si>
    <t>Bērzaunes pamatskola</t>
  </si>
  <si>
    <t>Dzelzavas pamatskola</t>
  </si>
  <si>
    <t>Kalsnavas pamatskola</t>
  </si>
  <si>
    <t>Praulienas pamatskola</t>
  </si>
  <si>
    <t>VSAOI</t>
  </si>
  <si>
    <t>Pavisam kopā
darba samaksa vienam mēnesim</t>
  </si>
  <si>
    <t>Madonas Valsts ģimnāzija</t>
  </si>
  <si>
    <t>Madonas pilsētas vidusskola</t>
  </si>
  <si>
    <t>Ērgļu vidusskola</t>
  </si>
  <si>
    <t>Cesvaines vidusskola</t>
  </si>
  <si>
    <t>Lubānas vidusskola</t>
  </si>
  <si>
    <t>Degumnieku pamatskola</t>
  </si>
  <si>
    <t>Kusas pamatskola</t>
  </si>
  <si>
    <t>Lazdonas pamatskola</t>
  </si>
  <si>
    <t>Liezēres pamatskola</t>
  </si>
  <si>
    <t>Vestienas pamatskola</t>
  </si>
  <si>
    <t>Dzelzavas speciālā pamatskola</t>
  </si>
  <si>
    <t>30%*2</t>
  </si>
  <si>
    <t>Piemaksas apmērs (x2 mēn.)</t>
  </si>
  <si>
    <t>Papildus finansējums piemaksām Madonas novada pašvaldības izglītības iestāžu darbiniekiem par Covid-19 infekcijas testēšanas procesa nodrošināšanai skolās</t>
  </si>
  <si>
    <t>A.Eglīša Ļaudonas vidusskola</t>
  </si>
  <si>
    <t xml:space="preserve">Kopā </t>
  </si>
  <si>
    <t>Vadītāju,  vietnieku, atbalsta personāla
darba samaksai</t>
  </si>
  <si>
    <t>Piemaksām bez VSAOI</t>
  </si>
  <si>
    <t>Pielikums</t>
  </si>
  <si>
    <t>Madonas novada pašvaldības domes</t>
  </si>
  <si>
    <t>16.11.2021. lēmumam Nr. 431</t>
  </si>
  <si>
    <t>(Prot. Nr. 14, 39.p.)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</si>
</sst>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Border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0" fontId="4" fillId="0" borderId="1" xfId="1" applyNumberFormat="1" applyFont="1" applyBorder="1" applyAlignment="1"/>
    <xf numFmtId="1" fontId="0" fillId="0" borderId="1" xfId="0" applyNumberFormat="1" applyBorder="1"/>
    <xf numFmtId="1" fontId="0" fillId="0" borderId="0" xfId="0" applyNumberFormat="1"/>
    <xf numFmtId="0" fontId="5" fillId="0" borderId="1" xfId="0" applyFont="1" applyBorder="1" applyAlignment="1" applyProtection="1">
      <alignment horizontal="left" wrapText="1" readingOrder="1"/>
      <protection locked="0"/>
    </xf>
    <xf numFmtId="0" fontId="3" fillId="0" borderId="1" xfId="0" applyFont="1" applyBorder="1" applyAlignment="1" applyProtection="1">
      <alignment horizontal="left" wrapText="1" readingOrder="1"/>
      <protection locked="0"/>
    </xf>
    <xf numFmtId="0" fontId="3" fillId="0" borderId="1" xfId="0" applyFont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 applyProtection="1">
      <alignment horizontal="left" wrapText="1" readingOrder="1"/>
      <protection locked="0"/>
    </xf>
    <xf numFmtId="0" fontId="2" fillId="0" borderId="1" xfId="0" applyFont="1" applyBorder="1"/>
    <xf numFmtId="0" fontId="2" fillId="0" borderId="0" xfId="0" applyFont="1"/>
    <xf numFmtId="1" fontId="0" fillId="0" borderId="1" xfId="0" applyNumberFormat="1" applyFont="1" applyBorder="1"/>
    <xf numFmtId="0" fontId="0" fillId="0" borderId="1" xfId="0" applyFont="1" applyFill="1" applyBorder="1"/>
    <xf numFmtId="9" fontId="4" fillId="0" borderId="1" xfId="1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left" wrapText="1" readingOrder="1"/>
      <protection locked="0"/>
    </xf>
    <xf numFmtId="0" fontId="2" fillId="0" borderId="1" xfId="0" applyFont="1" applyFill="1" applyBorder="1"/>
    <xf numFmtId="0" fontId="5" fillId="0" borderId="1" xfId="0" applyFont="1" applyFill="1" applyBorder="1" applyAlignment="1" applyProtection="1">
      <alignment horizontal="right" wrapText="1" readingOrder="1"/>
      <protection locked="0"/>
    </xf>
    <xf numFmtId="10" fontId="4" fillId="0" borderId="1" xfId="1" applyNumberFormat="1" applyFont="1" applyBorder="1" applyAlignment="1">
      <alignment horizontal="center"/>
    </xf>
    <xf numFmtId="0" fontId="9" fillId="0" borderId="0" xfId="0" applyFont="1"/>
    <xf numFmtId="0" fontId="7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</cellXfs>
  <cellStyles count="3">
    <cellStyle name="Normal 2 2 2" xfId="2" xr:uid="{00000000-0005-0000-0000-000000000000}"/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L6" sqref="L6"/>
    </sheetView>
  </sheetViews>
  <sheetFormatPr defaultRowHeight="15" x14ac:dyDescent="0.25"/>
  <cols>
    <col min="1" max="1" width="27.5703125" customWidth="1"/>
    <col min="2" max="2" width="18.42578125" hidden="1" customWidth="1"/>
    <col min="3" max="3" width="11.140625" hidden="1" customWidth="1"/>
    <col min="4" max="4" width="17.140625" hidden="1" customWidth="1"/>
    <col min="5" max="5" width="17.5703125" customWidth="1"/>
    <col min="6" max="6" width="17.140625" customWidth="1"/>
    <col min="7" max="7" width="18.140625" customWidth="1"/>
  </cols>
  <sheetData>
    <row r="1" spans="1:10" ht="15.75" x14ac:dyDescent="0.25">
      <c r="E1" s="19" t="s">
        <v>25</v>
      </c>
      <c r="F1" s="19"/>
    </row>
    <row r="2" spans="1:10" ht="15.75" x14ac:dyDescent="0.25">
      <c r="E2" s="19" t="s">
        <v>26</v>
      </c>
      <c r="F2" s="19"/>
    </row>
    <row r="3" spans="1:10" ht="15.75" x14ac:dyDescent="0.25">
      <c r="E3" s="19" t="s">
        <v>27</v>
      </c>
      <c r="F3" s="19"/>
    </row>
    <row r="4" spans="1:10" ht="15.75" x14ac:dyDescent="0.25">
      <c r="E4" s="19" t="s">
        <v>28</v>
      </c>
      <c r="F4" s="19"/>
    </row>
    <row r="6" spans="1:10" ht="57.75" customHeight="1" x14ac:dyDescent="0.3">
      <c r="A6" s="20" t="s">
        <v>20</v>
      </c>
      <c r="B6" s="20"/>
      <c r="C6" s="20"/>
      <c r="D6" s="20"/>
      <c r="E6" s="20"/>
      <c r="F6" s="20"/>
      <c r="G6" s="20"/>
    </row>
    <row r="7" spans="1:10" ht="47.25" customHeight="1" x14ac:dyDescent="0.25">
      <c r="A7" s="21"/>
      <c r="B7" s="23" t="s">
        <v>23</v>
      </c>
      <c r="C7" s="7" t="s">
        <v>5</v>
      </c>
      <c r="D7" s="23" t="s">
        <v>6</v>
      </c>
      <c r="E7" s="8" t="s">
        <v>19</v>
      </c>
      <c r="F7" s="8" t="s">
        <v>5</v>
      </c>
      <c r="G7" s="23" t="s">
        <v>24</v>
      </c>
      <c r="H7" s="1"/>
      <c r="I7" s="1"/>
      <c r="J7" s="1"/>
    </row>
    <row r="8" spans="1:10" ht="20.25" customHeight="1" x14ac:dyDescent="0.25">
      <c r="A8" s="22"/>
      <c r="B8" s="24"/>
      <c r="C8" s="3">
        <v>0.2359</v>
      </c>
      <c r="D8" s="24"/>
      <c r="E8" s="14" t="s">
        <v>18</v>
      </c>
      <c r="F8" s="18">
        <v>0.2359</v>
      </c>
      <c r="G8" s="24"/>
    </row>
    <row r="9" spans="1:10" x14ac:dyDescent="0.25">
      <c r="A9" s="6" t="s">
        <v>0</v>
      </c>
      <c r="B9" s="4">
        <v>1652.1741000000002</v>
      </c>
      <c r="C9" s="4">
        <f t="shared" ref="C9:C25" si="0">B9*$C$8</f>
        <v>389.74787019000001</v>
      </c>
      <c r="D9" s="12">
        <f t="shared" ref="D9:D22" si="1">B9+C9</f>
        <v>2041.9219701900001</v>
      </c>
      <c r="E9" s="10">
        <f t="shared" ref="E9:E25" si="2">ROUND(D9*0.6,0)</f>
        <v>1225</v>
      </c>
      <c r="F9" s="10">
        <f>ROUND(G9*0.2359,2)</f>
        <v>233.82</v>
      </c>
      <c r="G9" s="10">
        <f>ROUND(E9/1.2359,2)</f>
        <v>991.18</v>
      </c>
    </row>
    <row r="10" spans="1:10" x14ac:dyDescent="0.25">
      <c r="A10" s="6" t="s">
        <v>1</v>
      </c>
      <c r="B10" s="4">
        <v>1761.8832</v>
      </c>
      <c r="C10" s="4">
        <f t="shared" si="0"/>
        <v>415.62824688000001</v>
      </c>
      <c r="D10" s="12">
        <f t="shared" si="1"/>
        <v>2177.5114468800002</v>
      </c>
      <c r="E10" s="10">
        <f t="shared" si="2"/>
        <v>1307</v>
      </c>
      <c r="F10" s="10">
        <f t="shared" ref="F10:F25" si="3">ROUND(G10*0.2359,2)</f>
        <v>249.47</v>
      </c>
      <c r="G10" s="10">
        <f t="shared" ref="G10:G25" si="4">ROUND(E10/1.2359,2)</f>
        <v>1057.53</v>
      </c>
    </row>
    <row r="11" spans="1:10" x14ac:dyDescent="0.25">
      <c r="A11" s="6" t="s">
        <v>10</v>
      </c>
      <c r="B11" s="4">
        <v>4686.0291000000007</v>
      </c>
      <c r="C11" s="4">
        <f t="shared" si="0"/>
        <v>1105.4342646900002</v>
      </c>
      <c r="D11" s="12">
        <f t="shared" si="1"/>
        <v>5791.4633646900011</v>
      </c>
      <c r="E11" s="10">
        <f t="shared" si="2"/>
        <v>3475</v>
      </c>
      <c r="F11" s="10">
        <f t="shared" si="3"/>
        <v>663.28</v>
      </c>
      <c r="G11" s="10">
        <f t="shared" si="4"/>
        <v>2811.72</v>
      </c>
    </row>
    <row r="12" spans="1:10" x14ac:dyDescent="0.25">
      <c r="A12" s="6" t="s">
        <v>12</v>
      </c>
      <c r="B12" s="4">
        <v>1162.6713</v>
      </c>
      <c r="C12" s="4">
        <f t="shared" si="0"/>
        <v>274.27415967000002</v>
      </c>
      <c r="D12" s="13">
        <f t="shared" ref="D12" si="5">ROUND(B12+C12,0)</f>
        <v>1437</v>
      </c>
      <c r="E12" s="10">
        <f t="shared" si="2"/>
        <v>862</v>
      </c>
      <c r="F12" s="10">
        <f t="shared" si="3"/>
        <v>164.53</v>
      </c>
      <c r="G12" s="10">
        <f t="shared" si="4"/>
        <v>697.47</v>
      </c>
    </row>
    <row r="13" spans="1:10" x14ac:dyDescent="0.25">
      <c r="A13" s="6" t="s">
        <v>2</v>
      </c>
      <c r="B13" s="4">
        <v>1453.3902</v>
      </c>
      <c r="C13" s="4">
        <f t="shared" si="0"/>
        <v>342.85474818</v>
      </c>
      <c r="D13" s="12">
        <f t="shared" si="1"/>
        <v>1796.2449481799999</v>
      </c>
      <c r="E13" s="10">
        <f t="shared" si="2"/>
        <v>1078</v>
      </c>
      <c r="F13" s="10">
        <f t="shared" si="3"/>
        <v>205.76</v>
      </c>
      <c r="G13" s="10">
        <f t="shared" si="4"/>
        <v>872.24</v>
      </c>
    </row>
    <row r="14" spans="1:10" x14ac:dyDescent="0.25">
      <c r="A14" s="9" t="s">
        <v>17</v>
      </c>
      <c r="B14" s="2">
        <v>6609</v>
      </c>
      <c r="C14" s="4">
        <f>B14*$C$8</f>
        <v>1559.0631000000001</v>
      </c>
      <c r="D14" s="13">
        <f t="shared" ref="D14" si="6">ROUND(B14+C14,0)</f>
        <v>8168</v>
      </c>
      <c r="E14" s="10">
        <f t="shared" si="2"/>
        <v>4901</v>
      </c>
      <c r="F14" s="10">
        <f t="shared" si="3"/>
        <v>935.47</v>
      </c>
      <c r="G14" s="10">
        <f t="shared" si="4"/>
        <v>3965.53</v>
      </c>
    </row>
    <row r="15" spans="1:10" ht="15.75" x14ac:dyDescent="0.25">
      <c r="A15" s="15" t="s">
        <v>9</v>
      </c>
      <c r="B15" s="4">
        <v>4152.8060999999998</v>
      </c>
      <c r="C15" s="4">
        <f>B15*$C$8</f>
        <v>979.64695898999992</v>
      </c>
      <c r="D15" s="12">
        <f t="shared" ref="D15" si="7">B15+C15</f>
        <v>5132.4530589899996</v>
      </c>
      <c r="E15" s="10">
        <f>ROUND(D15*0.6,0)</f>
        <v>3079</v>
      </c>
      <c r="F15" s="10">
        <f t="shared" si="3"/>
        <v>587.70000000000005</v>
      </c>
      <c r="G15" s="10">
        <f t="shared" si="4"/>
        <v>2491.3000000000002</v>
      </c>
    </row>
    <row r="16" spans="1:10" x14ac:dyDescent="0.25">
      <c r="A16" s="6" t="s">
        <v>3</v>
      </c>
      <c r="B16" s="4">
        <v>1818.4743000000001</v>
      </c>
      <c r="C16" s="4">
        <f t="shared" si="0"/>
        <v>428.97808737000003</v>
      </c>
      <c r="D16" s="12">
        <f t="shared" si="1"/>
        <v>2247.45238737</v>
      </c>
      <c r="E16" s="10">
        <f t="shared" si="2"/>
        <v>1348</v>
      </c>
      <c r="F16" s="10">
        <f t="shared" si="3"/>
        <v>257.3</v>
      </c>
      <c r="G16" s="10">
        <f t="shared" si="4"/>
        <v>1090.7</v>
      </c>
    </row>
    <row r="17" spans="1:9" x14ac:dyDescent="0.25">
      <c r="A17" s="6" t="s">
        <v>13</v>
      </c>
      <c r="B17" s="4">
        <v>1306.4985000000001</v>
      </c>
      <c r="C17" s="4">
        <f t="shared" si="0"/>
        <v>308.20299615000005</v>
      </c>
      <c r="D17" s="13">
        <f t="shared" ref="D17:D19" si="8">ROUND(B17+C17,0)</f>
        <v>1615</v>
      </c>
      <c r="E17" s="10">
        <f t="shared" si="2"/>
        <v>969</v>
      </c>
      <c r="F17" s="10">
        <f t="shared" si="3"/>
        <v>184.96</v>
      </c>
      <c r="G17" s="10">
        <f t="shared" si="4"/>
        <v>784.04</v>
      </c>
    </row>
    <row r="18" spans="1:9" x14ac:dyDescent="0.25">
      <c r="A18" s="6" t="s">
        <v>14</v>
      </c>
      <c r="B18" s="4">
        <v>1081.9728</v>
      </c>
      <c r="C18" s="4">
        <f t="shared" si="0"/>
        <v>255.23738352000001</v>
      </c>
      <c r="D18" s="13">
        <f t="shared" si="8"/>
        <v>1337</v>
      </c>
      <c r="E18" s="10">
        <f t="shared" si="2"/>
        <v>802</v>
      </c>
      <c r="F18" s="10">
        <f t="shared" si="3"/>
        <v>153.08000000000001</v>
      </c>
      <c r="G18" s="10">
        <f t="shared" si="4"/>
        <v>648.91999999999996</v>
      </c>
    </row>
    <row r="19" spans="1:9" x14ac:dyDescent="0.25">
      <c r="A19" s="6" t="s">
        <v>15</v>
      </c>
      <c r="B19" s="4">
        <v>1561.6692</v>
      </c>
      <c r="C19" s="4">
        <f t="shared" si="0"/>
        <v>368.39776427999999</v>
      </c>
      <c r="D19" s="13">
        <f t="shared" si="8"/>
        <v>1930</v>
      </c>
      <c r="E19" s="10">
        <f t="shared" si="2"/>
        <v>1158</v>
      </c>
      <c r="F19" s="10">
        <f t="shared" si="3"/>
        <v>221.03</v>
      </c>
      <c r="G19" s="10">
        <f t="shared" si="4"/>
        <v>936.97</v>
      </c>
      <c r="I19" s="5"/>
    </row>
    <row r="20" spans="1:9" x14ac:dyDescent="0.25">
      <c r="A20" s="6" t="s">
        <v>11</v>
      </c>
      <c r="B20" s="4">
        <v>3302.3052000000002</v>
      </c>
      <c r="C20" s="4">
        <f t="shared" si="0"/>
        <v>779.01379668000004</v>
      </c>
      <c r="D20" s="12">
        <f t="shared" si="1"/>
        <v>4081.3189966800001</v>
      </c>
      <c r="E20" s="10">
        <f t="shared" si="2"/>
        <v>2449</v>
      </c>
      <c r="F20" s="10">
        <f t="shared" si="3"/>
        <v>467.45</v>
      </c>
      <c r="G20" s="10">
        <f t="shared" si="4"/>
        <v>1981.55</v>
      </c>
    </row>
    <row r="21" spans="1:9" x14ac:dyDescent="0.25">
      <c r="A21" s="6" t="s">
        <v>21</v>
      </c>
      <c r="B21" s="4">
        <v>2782.5660000000003</v>
      </c>
      <c r="C21" s="4">
        <f t="shared" si="0"/>
        <v>656.40731940000001</v>
      </c>
      <c r="D21" s="12">
        <f t="shared" si="1"/>
        <v>3438.9733194</v>
      </c>
      <c r="E21" s="10">
        <f t="shared" si="2"/>
        <v>2063</v>
      </c>
      <c r="F21" s="10">
        <f t="shared" si="3"/>
        <v>393.77</v>
      </c>
      <c r="G21" s="10">
        <f t="shared" si="4"/>
        <v>1669.23</v>
      </c>
    </row>
    <row r="22" spans="1:9" x14ac:dyDescent="0.25">
      <c r="A22" s="6" t="s">
        <v>8</v>
      </c>
      <c r="B22" s="4">
        <v>13994.754300000001</v>
      </c>
      <c r="C22" s="4">
        <f t="shared" si="0"/>
        <v>3301.3625393699999</v>
      </c>
      <c r="D22" s="12">
        <f t="shared" si="1"/>
        <v>17296.116839369999</v>
      </c>
      <c r="E22" s="10">
        <f t="shared" si="2"/>
        <v>10378</v>
      </c>
      <c r="F22" s="10">
        <f t="shared" si="3"/>
        <v>1980.88</v>
      </c>
      <c r="G22" s="10">
        <f t="shared" si="4"/>
        <v>8397.1200000000008</v>
      </c>
    </row>
    <row r="23" spans="1:9" x14ac:dyDescent="0.25">
      <c r="A23" s="6" t="s">
        <v>7</v>
      </c>
      <c r="B23" s="4">
        <v>5167.3599000000004</v>
      </c>
      <c r="C23" s="4">
        <f t="shared" si="0"/>
        <v>1218.9802004100002</v>
      </c>
      <c r="D23" s="13">
        <f t="shared" ref="D23" si="9">ROUND(B23+C23,0)</f>
        <v>6386</v>
      </c>
      <c r="E23" s="10">
        <f t="shared" si="2"/>
        <v>3832</v>
      </c>
      <c r="F23" s="10">
        <f t="shared" si="3"/>
        <v>731.42</v>
      </c>
      <c r="G23" s="10">
        <f t="shared" si="4"/>
        <v>3100.57</v>
      </c>
    </row>
    <row r="24" spans="1:9" x14ac:dyDescent="0.25">
      <c r="A24" s="6" t="s">
        <v>4</v>
      </c>
      <c r="B24" s="4">
        <v>1697.3244</v>
      </c>
      <c r="C24" s="4">
        <f t="shared" si="0"/>
        <v>400.39882596000001</v>
      </c>
      <c r="D24" s="12">
        <f>B24+C24</f>
        <v>2097.72322596</v>
      </c>
      <c r="E24" s="10">
        <f t="shared" si="2"/>
        <v>1259</v>
      </c>
      <c r="F24" s="10">
        <f t="shared" si="3"/>
        <v>240.31</v>
      </c>
      <c r="G24" s="10">
        <f t="shared" si="4"/>
        <v>1018.69</v>
      </c>
      <c r="I24" s="5"/>
    </row>
    <row r="25" spans="1:9" x14ac:dyDescent="0.25">
      <c r="A25" s="6" t="s">
        <v>16</v>
      </c>
      <c r="B25" s="4">
        <v>533.01870000000008</v>
      </c>
      <c r="C25" s="4">
        <f t="shared" si="0"/>
        <v>125.73911133000001</v>
      </c>
      <c r="D25" s="13">
        <f t="shared" ref="D25" si="10">ROUND(B25+C25,0)</f>
        <v>659</v>
      </c>
      <c r="E25" s="10">
        <f t="shared" si="2"/>
        <v>395</v>
      </c>
      <c r="F25" s="10">
        <f t="shared" si="3"/>
        <v>75.400000000000006</v>
      </c>
      <c r="G25" s="10">
        <f t="shared" si="4"/>
        <v>319.61</v>
      </c>
    </row>
    <row r="26" spans="1:9" x14ac:dyDescent="0.25">
      <c r="A26" s="17" t="s">
        <v>22</v>
      </c>
      <c r="B26" s="2"/>
      <c r="C26" s="2"/>
      <c r="D26" s="2"/>
      <c r="E26" s="16">
        <f>SUM(E9:E25)</f>
        <v>40580</v>
      </c>
      <c r="F26" s="16">
        <f>SUM(F9:F25)</f>
        <v>7745.630000000001</v>
      </c>
      <c r="G26" s="16">
        <f>SUM(G9:G25)</f>
        <v>32834.369999999995</v>
      </c>
    </row>
    <row r="28" spans="1:9" x14ac:dyDescent="0.25">
      <c r="D28" s="11"/>
      <c r="E28" s="11"/>
      <c r="F28" s="11"/>
    </row>
  </sheetData>
  <mergeCells count="5">
    <mergeCell ref="A6:G6"/>
    <mergeCell ref="A7:A8"/>
    <mergeCell ref="B7:B8"/>
    <mergeCell ref="D7:D8"/>
    <mergeCell ref="G7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Par piemaksām lēmumam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LindaV</cp:lastModifiedBy>
  <cp:lastPrinted>2021-11-15T12:10:11Z</cp:lastPrinted>
  <dcterms:created xsi:type="dcterms:W3CDTF">2021-11-12T11:40:34Z</dcterms:created>
  <dcterms:modified xsi:type="dcterms:W3CDTF">2021-11-22T10:41:38Z</dcterms:modified>
</cp:coreProperties>
</file>